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ckinson0-my.sharepoint.com/personal/key_dickinson_edu/Documents/Documents/Research/Estonia+Russia/Russian colony from Merlynd Nestell/Manuscripts/Palaeontology/Submitted files/Submission 2/Files for Dryad/"/>
    </mc:Choice>
  </mc:AlternateContent>
  <xr:revisionPtr revIDLastSave="662" documentId="8_{32BA2573-3310-4063-B09D-1A149076D1E8}" xr6:coauthVersionLast="47" xr6:coauthVersionMax="47" xr10:uidLastSave="{3FEF6245-0352-440E-864D-43C8992C4402}"/>
  <bookViews>
    <workbookView xWindow="16690" yWindow="-110" windowWidth="16220" windowHeight="11620" tabRatio="814" activeTab="1" xr2:uid="{7031D1AB-4EEC-4014-9E43-DDD145E69550}"/>
  </bookViews>
  <sheets>
    <sheet name="Lacuna number guide" sheetId="11" r:id="rId1"/>
    <sheet name="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44" i="1" l="1"/>
  <c r="T44" i="1" s="1"/>
  <c r="V44" i="1" s="1"/>
  <c r="S134" i="1"/>
  <c r="T134" i="1" s="1"/>
  <c r="V134" i="1" s="1"/>
  <c r="R134" i="1"/>
  <c r="U134" i="1" s="1"/>
  <c r="W134" i="1" s="1"/>
  <c r="S133" i="1"/>
  <c r="T133" i="1" s="1"/>
  <c r="V133" i="1" s="1"/>
  <c r="R133" i="1"/>
  <c r="U133" i="1" s="1"/>
  <c r="W133" i="1" s="1"/>
  <c r="S132" i="1"/>
  <c r="T132" i="1" s="1"/>
  <c r="V132" i="1" s="1"/>
  <c r="R132" i="1"/>
  <c r="U132" i="1" s="1"/>
  <c r="W132" i="1" s="1"/>
  <c r="S131" i="1"/>
  <c r="T131" i="1" s="1"/>
  <c r="V131" i="1" s="1"/>
  <c r="R131" i="1"/>
  <c r="U131" i="1" s="1"/>
  <c r="W131" i="1" s="1"/>
  <c r="S130" i="1"/>
  <c r="T130" i="1" s="1"/>
  <c r="V130" i="1" s="1"/>
  <c r="R130" i="1"/>
  <c r="U130" i="1" s="1"/>
  <c r="W130" i="1" s="1"/>
  <c r="S129" i="1"/>
  <c r="T129" i="1" s="1"/>
  <c r="V129" i="1" s="1"/>
  <c r="R129" i="1"/>
  <c r="U129" i="1" s="1"/>
  <c r="W129" i="1" s="1"/>
  <c r="S128" i="1"/>
  <c r="T128" i="1" s="1"/>
  <c r="V128" i="1" s="1"/>
  <c r="R128" i="1"/>
  <c r="U128" i="1" s="1"/>
  <c r="W128" i="1" s="1"/>
  <c r="S127" i="1"/>
  <c r="T127" i="1" s="1"/>
  <c r="V127" i="1" s="1"/>
  <c r="R127" i="1"/>
  <c r="U127" i="1" s="1"/>
  <c r="W127" i="1" s="1"/>
  <c r="S126" i="1"/>
  <c r="T126" i="1" s="1"/>
  <c r="V126" i="1" s="1"/>
  <c r="R126" i="1"/>
  <c r="U126" i="1" s="1"/>
  <c r="W126" i="1" s="1"/>
  <c r="S125" i="1"/>
  <c r="T125" i="1" s="1"/>
  <c r="V125" i="1" s="1"/>
  <c r="R125" i="1"/>
  <c r="U125" i="1" s="1"/>
  <c r="W125" i="1" s="1"/>
  <c r="T124" i="1"/>
  <c r="V124" i="1" s="1"/>
  <c r="S124" i="1"/>
  <c r="R124" i="1"/>
  <c r="U124" i="1" s="1"/>
  <c r="W124" i="1" s="1"/>
  <c r="S123" i="1"/>
  <c r="T123" i="1" s="1"/>
  <c r="V123" i="1" s="1"/>
  <c r="R123" i="1"/>
  <c r="U123" i="1" s="1"/>
  <c r="W123" i="1" s="1"/>
  <c r="S122" i="1"/>
  <c r="T122" i="1" s="1"/>
  <c r="V122" i="1" s="1"/>
  <c r="R122" i="1"/>
  <c r="U122" i="1" s="1"/>
  <c r="W122" i="1" s="1"/>
  <c r="S121" i="1"/>
  <c r="T121" i="1" s="1"/>
  <c r="V121" i="1" s="1"/>
  <c r="R121" i="1"/>
  <c r="U121" i="1" s="1"/>
  <c r="W121" i="1" s="1"/>
  <c r="S120" i="1"/>
  <c r="T120" i="1" s="1"/>
  <c r="V120" i="1" s="1"/>
  <c r="R120" i="1"/>
  <c r="U120" i="1" s="1"/>
  <c r="W120" i="1" s="1"/>
  <c r="T119" i="1"/>
  <c r="V119" i="1" s="1"/>
  <c r="S119" i="1"/>
  <c r="R119" i="1"/>
  <c r="U119" i="1" s="1"/>
  <c r="W119" i="1" s="1"/>
  <c r="S118" i="1"/>
  <c r="T118" i="1" s="1"/>
  <c r="V118" i="1" s="1"/>
  <c r="R118" i="1"/>
  <c r="U118" i="1" s="1"/>
  <c r="W118" i="1" s="1"/>
  <c r="S117" i="1"/>
  <c r="T117" i="1" s="1"/>
  <c r="V117" i="1" s="1"/>
  <c r="R117" i="1"/>
  <c r="U117" i="1" s="1"/>
  <c r="W117" i="1" s="1"/>
  <c r="S116" i="1"/>
  <c r="T116" i="1" s="1"/>
  <c r="V116" i="1" s="1"/>
  <c r="R116" i="1"/>
  <c r="U116" i="1" s="1"/>
  <c r="W116" i="1" s="1"/>
  <c r="S115" i="1"/>
  <c r="T115" i="1" s="1"/>
  <c r="V115" i="1" s="1"/>
  <c r="R115" i="1"/>
  <c r="U115" i="1" s="1"/>
  <c r="W115" i="1" s="1"/>
  <c r="S114" i="1"/>
  <c r="T114" i="1" s="1"/>
  <c r="V114" i="1" s="1"/>
  <c r="R114" i="1"/>
  <c r="U114" i="1" s="1"/>
  <c r="W114" i="1" s="1"/>
  <c r="S113" i="1"/>
  <c r="T113" i="1" s="1"/>
  <c r="V113" i="1" s="1"/>
  <c r="R113" i="1"/>
  <c r="U113" i="1" s="1"/>
  <c r="W113" i="1" s="1"/>
  <c r="T112" i="1"/>
  <c r="V112" i="1" s="1"/>
  <c r="S112" i="1"/>
  <c r="R112" i="1"/>
  <c r="U112" i="1" s="1"/>
  <c r="W112" i="1" s="1"/>
  <c r="S111" i="1"/>
  <c r="T111" i="1" s="1"/>
  <c r="V111" i="1" s="1"/>
  <c r="R111" i="1"/>
  <c r="U111" i="1" s="1"/>
  <c r="W111" i="1" s="1"/>
  <c r="S110" i="1"/>
  <c r="T110" i="1" s="1"/>
  <c r="V110" i="1" s="1"/>
  <c r="R110" i="1"/>
  <c r="U110" i="1" s="1"/>
  <c r="W110" i="1" s="1"/>
  <c r="S109" i="1"/>
  <c r="T109" i="1" s="1"/>
  <c r="V109" i="1" s="1"/>
  <c r="R109" i="1"/>
  <c r="U109" i="1" s="1"/>
  <c r="W109" i="1" s="1"/>
  <c r="S108" i="1"/>
  <c r="T108" i="1" s="1"/>
  <c r="V108" i="1" s="1"/>
  <c r="R108" i="1"/>
  <c r="U108" i="1" s="1"/>
  <c r="W108" i="1" s="1"/>
  <c r="S107" i="1"/>
  <c r="T107" i="1" s="1"/>
  <c r="V107" i="1" s="1"/>
  <c r="R107" i="1"/>
  <c r="U107" i="1" s="1"/>
  <c r="W107" i="1" s="1"/>
  <c r="S106" i="1"/>
  <c r="T106" i="1" s="1"/>
  <c r="V106" i="1" s="1"/>
  <c r="R106" i="1"/>
  <c r="U106" i="1" s="1"/>
  <c r="W106" i="1" s="1"/>
  <c r="S105" i="1"/>
  <c r="T105" i="1" s="1"/>
  <c r="V105" i="1" s="1"/>
  <c r="R105" i="1"/>
  <c r="U105" i="1" s="1"/>
  <c r="W105" i="1" s="1"/>
  <c r="S104" i="1"/>
  <c r="T104" i="1" s="1"/>
  <c r="V104" i="1" s="1"/>
  <c r="R104" i="1"/>
  <c r="U104" i="1" s="1"/>
  <c r="W104" i="1" s="1"/>
  <c r="S103" i="1"/>
  <c r="T103" i="1" s="1"/>
  <c r="V103" i="1" s="1"/>
  <c r="R103" i="1"/>
  <c r="U103" i="1" s="1"/>
  <c r="W103" i="1" s="1"/>
  <c r="S102" i="1"/>
  <c r="T102" i="1" s="1"/>
  <c r="V102" i="1" s="1"/>
  <c r="R102" i="1"/>
  <c r="U102" i="1" s="1"/>
  <c r="W102" i="1" s="1"/>
  <c r="S101" i="1"/>
  <c r="T101" i="1" s="1"/>
  <c r="V101" i="1" s="1"/>
  <c r="R101" i="1"/>
  <c r="U101" i="1" s="1"/>
  <c r="W101" i="1" s="1"/>
  <c r="S100" i="1"/>
  <c r="T100" i="1" s="1"/>
  <c r="V100" i="1" s="1"/>
  <c r="R100" i="1"/>
  <c r="U100" i="1" s="1"/>
  <c r="W100" i="1" s="1"/>
  <c r="T99" i="1"/>
  <c r="V99" i="1" s="1"/>
  <c r="S99" i="1"/>
  <c r="R99" i="1"/>
  <c r="U99" i="1" s="1"/>
  <c r="W99" i="1" s="1"/>
  <c r="S98" i="1"/>
  <c r="T98" i="1" s="1"/>
  <c r="V98" i="1" s="1"/>
  <c r="R98" i="1"/>
  <c r="U98" i="1" s="1"/>
  <c r="W98" i="1" s="1"/>
  <c r="S97" i="1"/>
  <c r="T97" i="1" s="1"/>
  <c r="V97" i="1" s="1"/>
  <c r="R97" i="1"/>
  <c r="U97" i="1" s="1"/>
  <c r="W97" i="1" s="1"/>
  <c r="S96" i="1"/>
  <c r="T96" i="1" s="1"/>
  <c r="V96" i="1" s="1"/>
  <c r="R96" i="1"/>
  <c r="U96" i="1" s="1"/>
  <c r="W96" i="1" s="1"/>
  <c r="S95" i="1"/>
  <c r="T95" i="1" s="1"/>
  <c r="V95" i="1" s="1"/>
  <c r="R95" i="1"/>
  <c r="U95" i="1" s="1"/>
  <c r="W95" i="1" s="1"/>
  <c r="S94" i="1"/>
  <c r="T94" i="1" s="1"/>
  <c r="V94" i="1" s="1"/>
  <c r="R94" i="1"/>
  <c r="U94" i="1" s="1"/>
  <c r="W94" i="1" s="1"/>
  <c r="S93" i="1"/>
  <c r="T93" i="1" s="1"/>
  <c r="V93" i="1" s="1"/>
  <c r="R93" i="1"/>
  <c r="U93" i="1" s="1"/>
  <c r="W93" i="1" s="1"/>
  <c r="S92" i="1"/>
  <c r="T92" i="1" s="1"/>
  <c r="V92" i="1" s="1"/>
  <c r="R92" i="1"/>
  <c r="U92" i="1" s="1"/>
  <c r="W92" i="1" s="1"/>
  <c r="S91" i="1"/>
  <c r="T91" i="1" s="1"/>
  <c r="V91" i="1" s="1"/>
  <c r="R91" i="1"/>
  <c r="U91" i="1" s="1"/>
  <c r="W91" i="1" s="1"/>
  <c r="T90" i="1"/>
  <c r="V90" i="1" s="1"/>
  <c r="S90" i="1"/>
  <c r="R90" i="1"/>
  <c r="U90" i="1" s="1"/>
  <c r="W90" i="1" s="1"/>
  <c r="S89" i="1"/>
  <c r="T89" i="1" s="1"/>
  <c r="V89" i="1" s="1"/>
  <c r="R89" i="1"/>
  <c r="U89" i="1" s="1"/>
  <c r="W89" i="1" s="1"/>
  <c r="S88" i="1"/>
  <c r="T88" i="1" s="1"/>
  <c r="V88" i="1" s="1"/>
  <c r="R88" i="1"/>
  <c r="U88" i="1" s="1"/>
  <c r="W88" i="1" s="1"/>
  <c r="T87" i="1"/>
  <c r="V87" i="1" s="1"/>
  <c r="S87" i="1"/>
  <c r="R87" i="1"/>
  <c r="U87" i="1" s="1"/>
  <c r="W87" i="1" s="1"/>
  <c r="S86" i="1"/>
  <c r="T86" i="1" s="1"/>
  <c r="V86" i="1" s="1"/>
  <c r="R86" i="1"/>
  <c r="U86" i="1" s="1"/>
  <c r="W86" i="1" s="1"/>
  <c r="S85" i="1"/>
  <c r="T85" i="1" s="1"/>
  <c r="V85" i="1" s="1"/>
  <c r="R85" i="1"/>
  <c r="U85" i="1" s="1"/>
  <c r="W85" i="1" s="1"/>
  <c r="S84" i="1"/>
  <c r="T84" i="1" s="1"/>
  <c r="V84" i="1" s="1"/>
  <c r="R84" i="1"/>
  <c r="U84" i="1" s="1"/>
  <c r="W84" i="1" s="1"/>
  <c r="S83" i="1"/>
  <c r="T83" i="1" s="1"/>
  <c r="V83" i="1" s="1"/>
  <c r="R83" i="1"/>
  <c r="U83" i="1" s="1"/>
  <c r="W83" i="1" s="1"/>
  <c r="S82" i="1"/>
  <c r="T82" i="1" s="1"/>
  <c r="V82" i="1" s="1"/>
  <c r="R82" i="1"/>
  <c r="U82" i="1" s="1"/>
  <c r="W82" i="1" s="1"/>
  <c r="S81" i="1"/>
  <c r="T81" i="1" s="1"/>
  <c r="V81" i="1" s="1"/>
  <c r="R81" i="1"/>
  <c r="U81" i="1" s="1"/>
  <c r="W81" i="1" s="1"/>
  <c r="T80" i="1"/>
  <c r="V80" i="1" s="1"/>
  <c r="S80" i="1"/>
  <c r="R80" i="1"/>
  <c r="U80" i="1" s="1"/>
  <c r="W80" i="1" s="1"/>
  <c r="S79" i="1"/>
  <c r="T79" i="1" s="1"/>
  <c r="V79" i="1" s="1"/>
  <c r="R79" i="1"/>
  <c r="U79" i="1" s="1"/>
  <c r="W79" i="1" s="1"/>
  <c r="S78" i="1"/>
  <c r="T78" i="1" s="1"/>
  <c r="V78" i="1" s="1"/>
  <c r="R78" i="1"/>
  <c r="U78" i="1" s="1"/>
  <c r="W78" i="1" s="1"/>
  <c r="S77" i="1"/>
  <c r="T77" i="1" s="1"/>
  <c r="V77" i="1" s="1"/>
  <c r="R77" i="1"/>
  <c r="U77" i="1" s="1"/>
  <c r="W77" i="1" s="1"/>
  <c r="S76" i="1"/>
  <c r="T76" i="1" s="1"/>
  <c r="V76" i="1" s="1"/>
  <c r="R76" i="1"/>
  <c r="U76" i="1" s="1"/>
  <c r="W76" i="1" s="1"/>
  <c r="S75" i="1"/>
  <c r="T75" i="1" s="1"/>
  <c r="V75" i="1" s="1"/>
  <c r="R75" i="1"/>
  <c r="U75" i="1" s="1"/>
  <c r="W75" i="1" s="1"/>
  <c r="S74" i="1"/>
  <c r="T74" i="1" s="1"/>
  <c r="V74" i="1" s="1"/>
  <c r="R74" i="1"/>
  <c r="U74" i="1" s="1"/>
  <c r="W74" i="1" s="1"/>
  <c r="S73" i="1"/>
  <c r="T73" i="1" s="1"/>
  <c r="V73" i="1" s="1"/>
  <c r="R73" i="1"/>
  <c r="U73" i="1" s="1"/>
  <c r="W73" i="1" s="1"/>
  <c r="S72" i="1"/>
  <c r="T72" i="1" s="1"/>
  <c r="V72" i="1" s="1"/>
  <c r="R72" i="1"/>
  <c r="U72" i="1" s="1"/>
  <c r="W72" i="1" s="1"/>
  <c r="S71" i="1"/>
  <c r="T71" i="1" s="1"/>
  <c r="V71" i="1" s="1"/>
  <c r="R71" i="1"/>
  <c r="U71" i="1" s="1"/>
  <c r="W71" i="1" s="1"/>
  <c r="S70" i="1"/>
  <c r="T70" i="1" s="1"/>
  <c r="V70" i="1" s="1"/>
  <c r="R70" i="1"/>
  <c r="U70" i="1" s="1"/>
  <c r="W70" i="1" s="1"/>
  <c r="S69" i="1"/>
  <c r="T69" i="1" s="1"/>
  <c r="V69" i="1" s="1"/>
  <c r="R69" i="1"/>
  <c r="U69" i="1" s="1"/>
  <c r="W69" i="1" s="1"/>
  <c r="S68" i="1"/>
  <c r="T68" i="1" s="1"/>
  <c r="V68" i="1" s="1"/>
  <c r="R68" i="1"/>
  <c r="U68" i="1" s="1"/>
  <c r="W68" i="1" s="1"/>
  <c r="S67" i="1"/>
  <c r="T67" i="1" s="1"/>
  <c r="V67" i="1" s="1"/>
  <c r="R67" i="1"/>
  <c r="U67" i="1" s="1"/>
  <c r="W67" i="1" s="1"/>
  <c r="S66" i="1"/>
  <c r="T66" i="1" s="1"/>
  <c r="V66" i="1" s="1"/>
  <c r="R66" i="1"/>
  <c r="U66" i="1" s="1"/>
  <c r="W66" i="1" s="1"/>
  <c r="T65" i="1"/>
  <c r="V65" i="1" s="1"/>
  <c r="S65" i="1"/>
  <c r="R65" i="1"/>
  <c r="U65" i="1" s="1"/>
  <c r="W65" i="1" s="1"/>
  <c r="S64" i="1"/>
  <c r="T64" i="1" s="1"/>
  <c r="V64" i="1" s="1"/>
  <c r="R64" i="1"/>
  <c r="U64" i="1" s="1"/>
  <c r="W64" i="1" s="1"/>
  <c r="S63" i="1"/>
  <c r="T63" i="1" s="1"/>
  <c r="V63" i="1" s="1"/>
  <c r="R63" i="1"/>
  <c r="U63" i="1" s="1"/>
  <c r="W63" i="1" s="1"/>
  <c r="T62" i="1"/>
  <c r="V62" i="1" s="1"/>
  <c r="S62" i="1"/>
  <c r="R62" i="1"/>
  <c r="U62" i="1" s="1"/>
  <c r="W62" i="1" s="1"/>
  <c r="S61" i="1"/>
  <c r="T61" i="1" s="1"/>
  <c r="V61" i="1" s="1"/>
  <c r="R61" i="1"/>
  <c r="U61" i="1" s="1"/>
  <c r="W61" i="1" s="1"/>
  <c r="T60" i="1"/>
  <c r="V60" i="1" s="1"/>
  <c r="S60" i="1"/>
  <c r="R60" i="1"/>
  <c r="U60" i="1" s="1"/>
  <c r="W60" i="1" s="1"/>
  <c r="S59" i="1"/>
  <c r="T59" i="1" s="1"/>
  <c r="V59" i="1" s="1"/>
  <c r="R59" i="1"/>
  <c r="U59" i="1" s="1"/>
  <c r="W59" i="1" s="1"/>
  <c r="S58" i="1"/>
  <c r="T58" i="1" s="1"/>
  <c r="V58" i="1" s="1"/>
  <c r="R58" i="1"/>
  <c r="U58" i="1" s="1"/>
  <c r="W58" i="1" s="1"/>
  <c r="S57" i="1"/>
  <c r="T57" i="1" s="1"/>
  <c r="V57" i="1" s="1"/>
  <c r="R57" i="1"/>
  <c r="U57" i="1" s="1"/>
  <c r="W57" i="1" s="1"/>
  <c r="S56" i="1"/>
  <c r="T56" i="1" s="1"/>
  <c r="V56" i="1" s="1"/>
  <c r="R56" i="1"/>
  <c r="U56" i="1" s="1"/>
  <c r="W56" i="1" s="1"/>
  <c r="S55" i="1"/>
  <c r="T55" i="1" s="1"/>
  <c r="V55" i="1" s="1"/>
  <c r="R55" i="1"/>
  <c r="U55" i="1" s="1"/>
  <c r="W55" i="1" s="1"/>
  <c r="S54" i="1"/>
  <c r="T54" i="1" s="1"/>
  <c r="V54" i="1" s="1"/>
  <c r="R54" i="1"/>
  <c r="U54" i="1" s="1"/>
  <c r="W54" i="1" s="1"/>
  <c r="W53" i="1"/>
  <c r="S53" i="1"/>
  <c r="T53" i="1" s="1"/>
  <c r="V53" i="1" s="1"/>
  <c r="R53" i="1"/>
  <c r="U53" i="1" s="1"/>
  <c r="S52" i="1"/>
  <c r="T52" i="1" s="1"/>
  <c r="V52" i="1" s="1"/>
  <c r="R52" i="1"/>
  <c r="U52" i="1" s="1"/>
  <c r="W52" i="1" s="1"/>
  <c r="S51" i="1"/>
  <c r="T51" i="1" s="1"/>
  <c r="V51" i="1" s="1"/>
  <c r="R51" i="1"/>
  <c r="U51" i="1" s="1"/>
  <c r="W51" i="1" s="1"/>
  <c r="S50" i="1"/>
  <c r="T50" i="1" s="1"/>
  <c r="V50" i="1" s="1"/>
  <c r="R50" i="1"/>
  <c r="U50" i="1" s="1"/>
  <c r="W50" i="1" s="1"/>
  <c r="U49" i="1"/>
  <c r="W49" i="1" s="1"/>
  <c r="S49" i="1"/>
  <c r="T49" i="1" s="1"/>
  <c r="V49" i="1" s="1"/>
  <c r="R49" i="1"/>
  <c r="V48" i="1"/>
  <c r="S48" i="1"/>
  <c r="T48" i="1" s="1"/>
  <c r="R48" i="1"/>
  <c r="U48" i="1" s="1"/>
  <c r="W48" i="1" s="1"/>
  <c r="S47" i="1"/>
  <c r="T47" i="1" s="1"/>
  <c r="V47" i="1" s="1"/>
  <c r="R47" i="1"/>
  <c r="U47" i="1" s="1"/>
  <c r="W47" i="1" s="1"/>
  <c r="S46" i="1"/>
  <c r="T46" i="1" s="1"/>
  <c r="V46" i="1" s="1"/>
  <c r="R46" i="1"/>
  <c r="U46" i="1" s="1"/>
  <c r="W46" i="1" s="1"/>
  <c r="U45" i="1"/>
  <c r="W45" i="1" s="1"/>
  <c r="S45" i="1"/>
  <c r="T45" i="1" s="1"/>
  <c r="V45" i="1" s="1"/>
  <c r="R45" i="1"/>
  <c r="R44" i="1"/>
  <c r="U44" i="1" s="1"/>
  <c r="W44" i="1" s="1"/>
  <c r="S43" i="1"/>
  <c r="T43" i="1" s="1"/>
  <c r="V43" i="1" s="1"/>
  <c r="R43" i="1"/>
  <c r="U43" i="1" s="1"/>
  <c r="W43" i="1" s="1"/>
  <c r="S42" i="1"/>
  <c r="T42" i="1" s="1"/>
  <c r="V42" i="1" s="1"/>
  <c r="R42" i="1"/>
  <c r="U42" i="1" s="1"/>
  <c r="W42" i="1" s="1"/>
  <c r="S41" i="1"/>
  <c r="T41" i="1" s="1"/>
  <c r="V41" i="1" s="1"/>
  <c r="R41" i="1"/>
  <c r="U41" i="1" s="1"/>
  <c r="W41" i="1" s="1"/>
  <c r="U40" i="1"/>
  <c r="W40" i="1" s="1"/>
  <c r="S40" i="1"/>
  <c r="T40" i="1" s="1"/>
  <c r="V40" i="1" s="1"/>
  <c r="R40" i="1"/>
  <c r="S39" i="1"/>
  <c r="T39" i="1" s="1"/>
  <c r="V39" i="1" s="1"/>
  <c r="R39" i="1"/>
  <c r="U39" i="1" s="1"/>
  <c r="W39" i="1" s="1"/>
  <c r="S38" i="1"/>
  <c r="T38" i="1" s="1"/>
  <c r="V38" i="1" s="1"/>
  <c r="R38" i="1"/>
  <c r="U38" i="1" s="1"/>
  <c r="W38" i="1" s="1"/>
  <c r="S37" i="1"/>
  <c r="T37" i="1" s="1"/>
  <c r="V37" i="1" s="1"/>
  <c r="R37" i="1"/>
  <c r="U37" i="1" s="1"/>
  <c r="W37" i="1" s="1"/>
  <c r="S36" i="1"/>
  <c r="T36" i="1" s="1"/>
  <c r="V36" i="1" s="1"/>
  <c r="R36" i="1"/>
  <c r="U36" i="1" s="1"/>
  <c r="W36" i="1" s="1"/>
  <c r="S35" i="1"/>
  <c r="T35" i="1" s="1"/>
  <c r="V35" i="1" s="1"/>
  <c r="R35" i="1"/>
  <c r="U35" i="1" s="1"/>
  <c r="W35" i="1" s="1"/>
  <c r="S34" i="1"/>
  <c r="T34" i="1" s="1"/>
  <c r="V34" i="1" s="1"/>
  <c r="R34" i="1"/>
  <c r="U34" i="1" s="1"/>
  <c r="W34" i="1" s="1"/>
  <c r="S33" i="1"/>
  <c r="T33" i="1" s="1"/>
  <c r="V33" i="1" s="1"/>
  <c r="R33" i="1"/>
  <c r="U33" i="1" s="1"/>
  <c r="W33" i="1" s="1"/>
  <c r="W32" i="1"/>
  <c r="S32" i="1"/>
  <c r="T32" i="1" s="1"/>
  <c r="V32" i="1" s="1"/>
  <c r="R32" i="1"/>
  <c r="U32" i="1" s="1"/>
  <c r="S31" i="1"/>
  <c r="T31" i="1" s="1"/>
  <c r="V31" i="1" s="1"/>
  <c r="R31" i="1"/>
  <c r="U31" i="1" s="1"/>
  <c r="W31" i="1" s="1"/>
  <c r="S30" i="1"/>
  <c r="T30" i="1" s="1"/>
  <c r="V30" i="1" s="1"/>
  <c r="R30" i="1"/>
  <c r="U30" i="1" s="1"/>
  <c r="W30" i="1" s="1"/>
  <c r="S29" i="1"/>
  <c r="T29" i="1" s="1"/>
  <c r="V29" i="1" s="1"/>
  <c r="R29" i="1"/>
  <c r="U29" i="1" s="1"/>
  <c r="W29" i="1" s="1"/>
  <c r="S28" i="1"/>
  <c r="T28" i="1" s="1"/>
  <c r="V28" i="1" s="1"/>
  <c r="R28" i="1"/>
  <c r="U28" i="1" s="1"/>
  <c r="W28" i="1" s="1"/>
  <c r="S27" i="1"/>
  <c r="T27" i="1" s="1"/>
  <c r="V27" i="1" s="1"/>
  <c r="R27" i="1"/>
  <c r="U27" i="1" s="1"/>
  <c r="W27" i="1" s="1"/>
  <c r="W26" i="1"/>
  <c r="S26" i="1"/>
  <c r="T26" i="1" s="1"/>
  <c r="V26" i="1" s="1"/>
  <c r="R26" i="1"/>
  <c r="U26" i="1" s="1"/>
  <c r="S25" i="1"/>
  <c r="T25" i="1" s="1"/>
  <c r="V25" i="1" s="1"/>
  <c r="R25" i="1"/>
  <c r="U25" i="1" s="1"/>
  <c r="W25" i="1" s="1"/>
  <c r="S24" i="1"/>
  <c r="T24" i="1" s="1"/>
  <c r="V24" i="1" s="1"/>
  <c r="R24" i="1"/>
  <c r="U24" i="1" s="1"/>
  <c r="W24" i="1" s="1"/>
  <c r="T23" i="1"/>
  <c r="V23" i="1" s="1"/>
  <c r="S23" i="1"/>
  <c r="R23" i="1"/>
  <c r="U23" i="1" s="1"/>
  <c r="W23" i="1" s="1"/>
  <c r="S22" i="1"/>
  <c r="T22" i="1" s="1"/>
  <c r="V22" i="1" s="1"/>
  <c r="R22" i="1"/>
  <c r="U22" i="1" s="1"/>
  <c r="W22" i="1" s="1"/>
  <c r="S21" i="1"/>
  <c r="T21" i="1" s="1"/>
  <c r="V21" i="1" s="1"/>
  <c r="R21" i="1"/>
  <c r="U21" i="1" s="1"/>
  <c r="W21" i="1" s="1"/>
  <c r="W20" i="1"/>
  <c r="S20" i="1"/>
  <c r="T20" i="1" s="1"/>
  <c r="V20" i="1" s="1"/>
  <c r="R20" i="1"/>
  <c r="U20" i="1" s="1"/>
  <c r="S19" i="1"/>
  <c r="T19" i="1" s="1"/>
  <c r="V19" i="1" s="1"/>
  <c r="R19" i="1"/>
  <c r="U19" i="1" s="1"/>
  <c r="W19" i="1" s="1"/>
  <c r="S18" i="1"/>
  <c r="T18" i="1" s="1"/>
  <c r="V18" i="1" s="1"/>
  <c r="R18" i="1"/>
  <c r="U18" i="1" s="1"/>
  <c r="W18" i="1" s="1"/>
  <c r="T17" i="1"/>
  <c r="V17" i="1" s="1"/>
  <c r="S17" i="1"/>
  <c r="R17" i="1"/>
  <c r="U17" i="1" s="1"/>
  <c r="W17" i="1" s="1"/>
  <c r="S16" i="1"/>
  <c r="T16" i="1" s="1"/>
  <c r="V16" i="1" s="1"/>
  <c r="R16" i="1"/>
  <c r="U16" i="1" s="1"/>
  <c r="W16" i="1" s="1"/>
  <c r="S15" i="1"/>
  <c r="T15" i="1" s="1"/>
  <c r="V15" i="1" s="1"/>
  <c r="R15" i="1"/>
  <c r="U15" i="1" s="1"/>
  <c r="W15" i="1" s="1"/>
  <c r="S14" i="1"/>
  <c r="T14" i="1" s="1"/>
  <c r="V14" i="1" s="1"/>
  <c r="R14" i="1"/>
  <c r="U14" i="1" s="1"/>
  <c r="W14" i="1" s="1"/>
  <c r="S13" i="1"/>
  <c r="T13" i="1" s="1"/>
  <c r="V13" i="1" s="1"/>
  <c r="R13" i="1"/>
  <c r="U13" i="1" s="1"/>
  <c r="W13" i="1" s="1"/>
  <c r="S12" i="1"/>
  <c r="T12" i="1" s="1"/>
  <c r="V12" i="1" s="1"/>
  <c r="R12" i="1"/>
  <c r="U12" i="1" s="1"/>
  <c r="W12" i="1" s="1"/>
  <c r="S11" i="1"/>
  <c r="T11" i="1" s="1"/>
  <c r="V11" i="1" s="1"/>
  <c r="R11" i="1"/>
  <c r="U11" i="1" s="1"/>
  <c r="W11" i="1" s="1"/>
  <c r="S10" i="1"/>
  <c r="T10" i="1" s="1"/>
  <c r="V10" i="1" s="1"/>
  <c r="R10" i="1"/>
  <c r="U10" i="1" s="1"/>
  <c r="W10" i="1" s="1"/>
  <c r="S9" i="1"/>
  <c r="T9" i="1" s="1"/>
  <c r="V9" i="1" s="1"/>
  <c r="R9" i="1"/>
  <c r="U9" i="1" s="1"/>
  <c r="W9" i="1" s="1"/>
  <c r="W8" i="1"/>
  <c r="S8" i="1"/>
  <c r="T8" i="1" s="1"/>
  <c r="V8" i="1" s="1"/>
  <c r="R8" i="1"/>
  <c r="U8" i="1" s="1"/>
  <c r="S7" i="1"/>
  <c r="T7" i="1" s="1"/>
  <c r="V7" i="1" s="1"/>
  <c r="R7" i="1"/>
  <c r="U7" i="1" s="1"/>
  <c r="W7" i="1" s="1"/>
  <c r="S6" i="1"/>
  <c r="T6" i="1" s="1"/>
  <c r="V6" i="1" s="1"/>
  <c r="R6" i="1"/>
  <c r="U6" i="1" s="1"/>
  <c r="W6" i="1" s="1"/>
  <c r="T5" i="1"/>
  <c r="V5" i="1" s="1"/>
  <c r="S5" i="1"/>
  <c r="R5" i="1"/>
  <c r="U5" i="1" s="1"/>
  <c r="W5" i="1" s="1"/>
  <c r="S4" i="1"/>
  <c r="T4" i="1" s="1"/>
  <c r="V4" i="1" s="1"/>
  <c r="R4" i="1"/>
  <c r="U4" i="1" s="1"/>
  <c r="W4" i="1" s="1"/>
  <c r="S3" i="1"/>
  <c r="T3" i="1" s="1"/>
  <c r="V3" i="1" s="1"/>
  <c r="R3" i="1"/>
  <c r="U3" i="1" s="1"/>
  <c r="W3" i="1" s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3" i="1"/>
  <c r="X9" i="1" l="1"/>
  <c r="Y9" i="1" s="1"/>
  <c r="Z9" i="1"/>
  <c r="X26" i="1"/>
  <c r="Z26" i="1"/>
  <c r="Z42" i="1"/>
  <c r="X42" i="1"/>
  <c r="Y42" i="1" s="1"/>
  <c r="X74" i="1"/>
  <c r="Z74" i="1"/>
  <c r="X82" i="1"/>
  <c r="Y82" i="1" s="1"/>
  <c r="Z82" i="1"/>
  <c r="X95" i="1"/>
  <c r="Z95" i="1"/>
  <c r="X8" i="1"/>
  <c r="Y8" i="1" s="1"/>
  <c r="Z8" i="1"/>
  <c r="X21" i="1"/>
  <c r="Z21" i="1"/>
  <c r="X29" i="1"/>
  <c r="Z29" i="1"/>
  <c r="X32" i="1"/>
  <c r="Y32" i="1" s="1"/>
  <c r="Z32" i="1"/>
  <c r="X40" i="1"/>
  <c r="Z40" i="1"/>
  <c r="X53" i="1"/>
  <c r="Z53" i="1"/>
  <c r="X66" i="1"/>
  <c r="Y66" i="1" s="1"/>
  <c r="Z66" i="1"/>
  <c r="X69" i="1"/>
  <c r="Z69" i="1"/>
  <c r="X98" i="1"/>
  <c r="Z98" i="1"/>
  <c r="X111" i="1"/>
  <c r="Y111" i="1" s="1"/>
  <c r="Z111" i="1"/>
  <c r="X116" i="1"/>
  <c r="Z116" i="1"/>
  <c r="X121" i="1"/>
  <c r="Z121" i="1"/>
  <c r="X132" i="1"/>
  <c r="Y132" i="1" s="1"/>
  <c r="Z132" i="1"/>
  <c r="X3" i="1"/>
  <c r="Y3" i="1" s="1"/>
  <c r="Z3" i="1"/>
  <c r="X11" i="1"/>
  <c r="Z11" i="1"/>
  <c r="X14" i="1"/>
  <c r="Y14" i="1" s="1"/>
  <c r="Z14" i="1"/>
  <c r="X43" i="1"/>
  <c r="Z43" i="1"/>
  <c r="X56" i="1"/>
  <c r="Z56" i="1"/>
  <c r="X59" i="1"/>
  <c r="Y59" i="1" s="1"/>
  <c r="Z59" i="1"/>
  <c r="X64" i="1"/>
  <c r="Y64" i="1" s="1"/>
  <c r="Z64" i="1"/>
  <c r="Z72" i="1"/>
  <c r="X72" i="1"/>
  <c r="Y72" i="1" s="1"/>
  <c r="X75" i="1"/>
  <c r="Y75" i="1" s="1"/>
  <c r="Z75" i="1"/>
  <c r="X90" i="1"/>
  <c r="Z90" i="1"/>
  <c r="X93" i="1"/>
  <c r="Z93" i="1"/>
  <c r="X109" i="1"/>
  <c r="Y109" i="1" s="1"/>
  <c r="Z109" i="1"/>
  <c r="X114" i="1"/>
  <c r="Z114" i="1"/>
  <c r="X119" i="1"/>
  <c r="Z119" i="1"/>
  <c r="X127" i="1"/>
  <c r="Y127" i="1" s="1"/>
  <c r="Z127" i="1"/>
  <c r="X130" i="1"/>
  <c r="Z130" i="1"/>
  <c r="X27" i="1"/>
  <c r="Z27" i="1"/>
  <c r="X51" i="1"/>
  <c r="Y51" i="1" s="1"/>
  <c r="Z51" i="1"/>
  <c r="X78" i="1"/>
  <c r="Z78" i="1"/>
  <c r="X86" i="1"/>
  <c r="Z86" i="1"/>
  <c r="X96" i="1"/>
  <c r="Y96" i="1" s="1"/>
  <c r="Z96" i="1"/>
  <c r="X104" i="1"/>
  <c r="Z104" i="1"/>
  <c r="X107" i="1"/>
  <c r="Y107" i="1" s="1"/>
  <c r="Z107" i="1"/>
  <c r="Z117" i="1"/>
  <c r="X117" i="1"/>
  <c r="X122" i="1"/>
  <c r="Z122" i="1"/>
  <c r="X133" i="1"/>
  <c r="Y133" i="1" s="1"/>
  <c r="Z133" i="1"/>
  <c r="X57" i="1"/>
  <c r="Y57" i="1" s="1"/>
  <c r="Z57" i="1"/>
  <c r="X81" i="1"/>
  <c r="Z81" i="1"/>
  <c r="X99" i="1"/>
  <c r="Y99" i="1" s="1"/>
  <c r="Z99" i="1"/>
  <c r="X112" i="1"/>
  <c r="Y112" i="1" s="1"/>
  <c r="Z112" i="1"/>
  <c r="X128" i="1"/>
  <c r="Z128" i="1"/>
  <c r="X33" i="1"/>
  <c r="Y33" i="1" s="1"/>
  <c r="Z33" i="1"/>
  <c r="X15" i="1"/>
  <c r="Y15" i="1" s="1"/>
  <c r="Z15" i="1"/>
  <c r="Z39" i="1"/>
  <c r="X39" i="1"/>
  <c r="Y39" i="1" s="1"/>
  <c r="X60" i="1"/>
  <c r="Y60" i="1" s="1"/>
  <c r="Z60" i="1"/>
  <c r="X68" i="1"/>
  <c r="Z68" i="1"/>
  <c r="X71" i="1"/>
  <c r="Y71" i="1" s="1"/>
  <c r="Z71" i="1"/>
  <c r="Y77" i="1"/>
  <c r="X84" i="1"/>
  <c r="Z84" i="1"/>
  <c r="X102" i="1"/>
  <c r="Z102" i="1"/>
  <c r="X105" i="1"/>
  <c r="Z105" i="1"/>
  <c r="X118" i="1"/>
  <c r="Y118" i="1" s="1"/>
  <c r="Z118" i="1"/>
  <c r="X123" i="1"/>
  <c r="Z123" i="1"/>
  <c r="Z131" i="1"/>
  <c r="X131" i="1"/>
  <c r="X134" i="1"/>
  <c r="Y134" i="1" s="1"/>
  <c r="Z134" i="1"/>
  <c r="X20" i="1"/>
  <c r="Z20" i="1"/>
  <c r="Z54" i="1"/>
  <c r="X54" i="1"/>
  <c r="Z45" i="1"/>
  <c r="X45" i="1"/>
  <c r="Y45" i="1" s="1"/>
  <c r="X63" i="1"/>
  <c r="Z63" i="1"/>
  <c r="X92" i="1"/>
  <c r="Z92" i="1"/>
  <c r="Z108" i="1"/>
  <c r="X108" i="1"/>
  <c r="Y108" i="1" s="1"/>
  <c r="Z126" i="1"/>
  <c r="X126" i="1"/>
  <c r="X129" i="1"/>
  <c r="Z129" i="1"/>
  <c r="X125" i="1"/>
  <c r="Y125" i="1" s="1"/>
  <c r="Z125" i="1"/>
  <c r="X77" i="1"/>
  <c r="Z77" i="1"/>
  <c r="X87" i="1"/>
  <c r="Z87" i="1"/>
  <c r="Z113" i="1"/>
  <c r="X113" i="1"/>
  <c r="X5" i="1"/>
  <c r="Z5" i="1"/>
  <c r="X12" i="1"/>
  <c r="Z12" i="1"/>
  <c r="X19" i="1"/>
  <c r="Y19" i="1" s="1"/>
  <c r="Z19" i="1"/>
  <c r="X23" i="1"/>
  <c r="Z23" i="1"/>
  <c r="X30" i="1"/>
  <c r="Z30" i="1"/>
  <c r="X37" i="1"/>
  <c r="Y37" i="1" s="1"/>
  <c r="Z37" i="1"/>
  <c r="X65" i="1"/>
  <c r="Z65" i="1"/>
  <c r="X83" i="1"/>
  <c r="Z83" i="1"/>
  <c r="Y87" i="1"/>
  <c r="X101" i="1"/>
  <c r="Z101" i="1"/>
  <c r="X110" i="1"/>
  <c r="Z110" i="1"/>
  <c r="X115" i="1"/>
  <c r="Y115" i="1" s="1"/>
  <c r="Z115" i="1"/>
  <c r="X120" i="1"/>
  <c r="Y120" i="1" s="1"/>
  <c r="Z120" i="1"/>
  <c r="X10" i="1"/>
  <c r="Y10" i="1" s="1"/>
  <c r="Z10" i="1"/>
  <c r="X28" i="1"/>
  <c r="Y28" i="1" s="1"/>
  <c r="Z28" i="1"/>
  <c r="X41" i="1"/>
  <c r="Y41" i="1" s="1"/>
  <c r="Z41" i="1"/>
  <c r="X46" i="1"/>
  <c r="Y46" i="1" s="1"/>
  <c r="Z46" i="1"/>
  <c r="X58" i="1"/>
  <c r="Y58" i="1" s="1"/>
  <c r="Z58" i="1"/>
  <c r="X67" i="1"/>
  <c r="Y67" i="1" s="1"/>
  <c r="Z67" i="1"/>
  <c r="X76" i="1"/>
  <c r="Y76" i="1" s="1"/>
  <c r="Z76" i="1"/>
  <c r="X85" i="1"/>
  <c r="Y85" i="1" s="1"/>
  <c r="Z85" i="1"/>
  <c r="X94" i="1"/>
  <c r="Y94" i="1" s="1"/>
  <c r="Z94" i="1"/>
  <c r="X103" i="1"/>
  <c r="Y103" i="1" s="1"/>
  <c r="Z103" i="1"/>
  <c r="X6" i="1"/>
  <c r="Y6" i="1" s="1"/>
  <c r="Z6" i="1"/>
  <c r="Y11" i="1"/>
  <c r="X13" i="1"/>
  <c r="Y13" i="1" s="1"/>
  <c r="Z13" i="1"/>
  <c r="X17" i="1"/>
  <c r="Z17" i="1"/>
  <c r="X24" i="1"/>
  <c r="Z24" i="1"/>
  <c r="Y29" i="1"/>
  <c r="X31" i="1"/>
  <c r="Y31" i="1" s="1"/>
  <c r="Z31" i="1"/>
  <c r="X35" i="1"/>
  <c r="Y35" i="1" s="1"/>
  <c r="Z35" i="1"/>
  <c r="X38" i="1"/>
  <c r="Y38" i="1" s="1"/>
  <c r="Z38" i="1"/>
  <c r="X62" i="1"/>
  <c r="Y62" i="1" s="1"/>
  <c r="Z62" i="1"/>
  <c r="X80" i="1"/>
  <c r="Y80" i="1" s="1"/>
  <c r="Z80" i="1"/>
  <c r="X89" i="1"/>
  <c r="Y89" i="1" s="1"/>
  <c r="Z89" i="1"/>
  <c r="Y102" i="1"/>
  <c r="Y104" i="1"/>
  <c r="X124" i="1"/>
  <c r="Z124" i="1"/>
  <c r="X44" i="1"/>
  <c r="Y44" i="1" s="1"/>
  <c r="Z44" i="1"/>
  <c r="X4" i="1"/>
  <c r="Y4" i="1" s="1"/>
  <c r="Z4" i="1"/>
  <c r="X22" i="1"/>
  <c r="Y22" i="1" s="1"/>
  <c r="Z22" i="1"/>
  <c r="Y27" i="1"/>
  <c r="X48" i="1"/>
  <c r="Y48" i="1" s="1"/>
  <c r="Z48" i="1"/>
  <c r="X50" i="1"/>
  <c r="Y50" i="1" s="1"/>
  <c r="Z50" i="1"/>
  <c r="X55" i="1"/>
  <c r="Y55" i="1" s="1"/>
  <c r="Z55" i="1"/>
  <c r="Y63" i="1"/>
  <c r="X73" i="1"/>
  <c r="Y73" i="1" s="1"/>
  <c r="Z73" i="1"/>
  <c r="X91" i="1"/>
  <c r="Y91" i="1" s="1"/>
  <c r="Z91" i="1"/>
  <c r="X100" i="1"/>
  <c r="Y100" i="1" s="1"/>
  <c r="Z100" i="1"/>
  <c r="X7" i="1"/>
  <c r="Y7" i="1" s="1"/>
  <c r="Z7" i="1"/>
  <c r="X18" i="1"/>
  <c r="Y18" i="1" s="1"/>
  <c r="Z18" i="1"/>
  <c r="Y23" i="1"/>
  <c r="X25" i="1"/>
  <c r="Y25" i="1" s="1"/>
  <c r="Z25" i="1"/>
  <c r="X36" i="1"/>
  <c r="Y36" i="1" s="1"/>
  <c r="Z36" i="1"/>
  <c r="X52" i="1"/>
  <c r="Y52" i="1" s="1"/>
  <c r="Z52" i="1"/>
  <c r="X70" i="1"/>
  <c r="Y70" i="1" s="1"/>
  <c r="Z70" i="1"/>
  <c r="Y90" i="1"/>
  <c r="X106" i="1"/>
  <c r="Y106" i="1" s="1"/>
  <c r="Z106" i="1"/>
  <c r="Y12" i="1"/>
  <c r="X16" i="1"/>
  <c r="Y16" i="1" s="1"/>
  <c r="Z16" i="1"/>
  <c r="Y30" i="1"/>
  <c r="X34" i="1"/>
  <c r="Y34" i="1" s="1"/>
  <c r="Z34" i="1"/>
  <c r="X47" i="1"/>
  <c r="Y47" i="1" s="1"/>
  <c r="Z47" i="1"/>
  <c r="X49" i="1"/>
  <c r="Y49" i="1" s="1"/>
  <c r="Z49" i="1"/>
  <c r="X61" i="1"/>
  <c r="Y61" i="1" s="1"/>
  <c r="Z61" i="1"/>
  <c r="Y69" i="1"/>
  <c r="Y74" i="1"/>
  <c r="X79" i="1"/>
  <c r="Y79" i="1" s="1"/>
  <c r="Z79" i="1"/>
  <c r="X88" i="1"/>
  <c r="Y88" i="1" s="1"/>
  <c r="Z88" i="1"/>
  <c r="Y92" i="1"/>
  <c r="X97" i="1"/>
  <c r="Y97" i="1" s="1"/>
  <c r="Z97" i="1"/>
  <c r="Y5" i="1"/>
  <c r="Y21" i="1"/>
  <c r="Y17" i="1"/>
  <c r="Y24" i="1"/>
  <c r="Y20" i="1"/>
  <c r="Y26" i="1"/>
  <c r="Y53" i="1"/>
  <c r="Y54" i="1"/>
  <c r="Y68" i="1"/>
  <c r="Y43" i="1"/>
  <c r="Y81" i="1"/>
  <c r="Y84" i="1"/>
  <c r="Y105" i="1"/>
  <c r="Y56" i="1"/>
  <c r="Y78" i="1"/>
  <c r="Y86" i="1"/>
  <c r="Y93" i="1"/>
  <c r="Y98" i="1"/>
  <c r="Y119" i="1"/>
  <c r="Y40" i="1"/>
  <c r="Y65" i="1"/>
  <c r="Y83" i="1"/>
  <c r="Y95" i="1"/>
  <c r="Y101" i="1"/>
  <c r="Y114" i="1"/>
  <c r="Y122" i="1"/>
  <c r="Y113" i="1"/>
  <c r="Y131" i="1"/>
  <c r="Y116" i="1"/>
  <c r="Y121" i="1"/>
  <c r="Y126" i="1"/>
  <c r="Y130" i="1"/>
  <c r="Y110" i="1"/>
  <c r="Y124" i="1"/>
  <c r="Y128" i="1"/>
  <c r="Y117" i="1"/>
  <c r="Y123" i="1"/>
  <c r="Y129" i="1"/>
</calcChain>
</file>

<file path=xl/sharedStrings.xml><?xml version="1.0" encoding="utf-8"?>
<sst xmlns="http://schemas.openxmlformats.org/spreadsheetml/2006/main" count="26" uniqueCount="26">
  <si>
    <t># of autozooecial rows in branch 1</t>
  </si>
  <si>
    <t># of autozooecial rows in branch 2</t>
  </si>
  <si>
    <t># of autozooecial rows in branch 3</t>
  </si>
  <si>
    <t># of autozooecial rows in branch 4</t>
  </si>
  <si>
    <t>Distance from 0 point on X axis</t>
  </si>
  <si>
    <t>Distance from 0 point on Y axis</t>
  </si>
  <si>
    <t>Distance from 0 point on Y axis inverse</t>
  </si>
  <si>
    <t>X axis coordinate (mm)</t>
  </si>
  <si>
    <t>Y axis coordinate (mm)</t>
  </si>
  <si>
    <r>
      <t>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mm</t>
    </r>
  </si>
  <si>
    <r>
      <t>Y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mm</t>
    </r>
  </si>
  <si>
    <t>Radial distance from 0 point (mm)</t>
  </si>
  <si>
    <t>Lacuna number</t>
  </si>
  <si>
    <t>Lacuna X coordinate</t>
  </si>
  <si>
    <t>Lacuna Y coordinate</t>
  </si>
  <si>
    <r>
      <t>Lacuna area (mm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</si>
  <si>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Lacuna length (mm)</t>
  </si>
  <si>
    <t>Lacuna width (mm)</t>
  </si>
  <si>
    <t>Band width 1</t>
  </si>
  <si>
    <t>Band width 2</t>
  </si>
  <si>
    <t>Band width 3</t>
  </si>
  <si>
    <t>Band width 4</t>
  </si>
  <si>
    <t>Minimum branch width (mm)</t>
  </si>
  <si>
    <t>Minimum # of autozooecial rows</t>
  </si>
  <si>
    <t>Lacuna length/width ratio (mm)</t>
  </si>
  <si>
    <t>Vertical distance of vertex of lacuna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</si>
</sst>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1" fontId="0" fillId="0" borderId="0" xfId="0" applyNumberFormat="1"/>
    <xf numFmtId="2" fontId="0" fillId="0" borderId="0" xfId="0" applyNumberFormat="1" applyFill="1"/>
    <xf numFmtId="0" fontId="0" fillId="0" borderId="0" xfId="0" applyAlignment="1">
      <alignment horizontal="right"/>
    </xf>
    <xf numFmtId="164" fontId="0" fillId="0" borderId="0" xfId="0" applyNumberFormat="1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3" fillId="0" borderId="0" xfId="0" applyFont="1" applyAlignment="1">
      <alignment horizontal="right"/>
    </xf>
    <xf numFmtId="0" fontId="0" fillId="0" borderId="0" xfId="0" applyBorder="1"/>
    <xf numFmtId="2" fontId="0" fillId="0" borderId="0" xfId="0" applyNumberFormat="1" applyBorder="1"/>
    <xf numFmtId="1" fontId="0" fillId="0" borderId="0" xfId="0" applyNumberFormat="1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559111</xdr:colOff>
      <xdr:row>32</xdr:row>
      <xdr:rowOff>152711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24F358-4F5C-46C4-B338-87F7D9090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45511" cy="60455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94AAD-688B-4500-B186-843B220391D8}">
  <dimension ref="A1"/>
  <sheetViews>
    <sheetView workbookViewId="0">
      <selection activeCell="B2" sqref="B2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DB83-F83A-4B89-9526-27B4633CDCEC}">
  <dimension ref="A1:Z142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4.5" x14ac:dyDescent="0.35"/>
  <cols>
    <col min="1" max="1" width="7.453125" bestFit="1" customWidth="1"/>
    <col min="2" max="2" width="10.08984375" customWidth="1"/>
    <col min="3" max="3" width="9.81640625" customWidth="1"/>
    <col min="4" max="4" width="10.1796875" bestFit="1" customWidth="1"/>
    <col min="5" max="5" width="7.36328125" customWidth="1"/>
    <col min="6" max="6" width="6.6328125" bestFit="1" customWidth="1"/>
    <col min="7" max="7" width="11.81640625" customWidth="1"/>
    <col min="8" max="8" width="6.36328125" customWidth="1"/>
    <col min="9" max="9" width="6.453125" customWidth="1"/>
    <col min="10" max="11" width="6.36328125" customWidth="1"/>
    <col min="12" max="12" width="10.453125" customWidth="1"/>
    <col min="13" max="13" width="15.26953125" customWidth="1"/>
    <col min="14" max="16" width="14.81640625" bestFit="1" customWidth="1"/>
    <col min="17" max="17" width="12.54296875" bestFit="1" customWidth="1"/>
    <col min="18" max="19" width="11.1796875" bestFit="1" customWidth="1"/>
    <col min="20" max="20" width="12.453125" bestFit="1" customWidth="1"/>
    <col min="21" max="21" width="9.90625" customWidth="1"/>
    <col min="22" max="22" width="10" customWidth="1"/>
    <col min="23" max="24" width="6.36328125" bestFit="1" customWidth="1"/>
    <col min="25" max="25" width="12.1796875" bestFit="1" customWidth="1"/>
    <col min="26" max="26" width="14.453125" bestFit="1" customWidth="1"/>
  </cols>
  <sheetData>
    <row r="1" spans="1:26" s="9" customFormat="1" ht="44.5" customHeight="1" thickBot="1" x14ac:dyDescent="0.4">
      <c r="A1" s="9" t="s">
        <v>12</v>
      </c>
      <c r="B1" s="9" t="s">
        <v>13</v>
      </c>
      <c r="C1" s="9" t="s">
        <v>14</v>
      </c>
      <c r="D1" s="9" t="s">
        <v>15</v>
      </c>
      <c r="E1" s="9" t="s">
        <v>16</v>
      </c>
      <c r="F1" s="9" t="s">
        <v>17</v>
      </c>
      <c r="G1" s="9" t="s">
        <v>24</v>
      </c>
      <c r="H1" s="9" t="s">
        <v>18</v>
      </c>
      <c r="I1" s="9" t="s">
        <v>19</v>
      </c>
      <c r="J1" s="9" t="s">
        <v>20</v>
      </c>
      <c r="K1" s="9" t="s">
        <v>21</v>
      </c>
      <c r="L1" s="9" t="s">
        <v>22</v>
      </c>
      <c r="M1" s="9" t="s">
        <v>0</v>
      </c>
      <c r="N1" s="9" t="s">
        <v>1</v>
      </c>
      <c r="O1" s="9" t="s">
        <v>2</v>
      </c>
      <c r="P1" s="9" t="s">
        <v>3</v>
      </c>
      <c r="Q1" s="9" t="s">
        <v>23</v>
      </c>
      <c r="R1" s="10" t="s">
        <v>4</v>
      </c>
      <c r="S1" s="10" t="s">
        <v>5</v>
      </c>
      <c r="T1" s="10" t="s">
        <v>6</v>
      </c>
      <c r="U1" s="10" t="s">
        <v>7</v>
      </c>
      <c r="V1" s="10" t="s">
        <v>8</v>
      </c>
      <c r="W1" s="11" t="s">
        <v>9</v>
      </c>
      <c r="X1" s="11" t="s">
        <v>10</v>
      </c>
      <c r="Y1" s="10" t="s">
        <v>11</v>
      </c>
      <c r="Z1" s="9" t="s">
        <v>25</v>
      </c>
    </row>
    <row r="2" spans="1:26" s="3" customFormat="1" ht="15" thickTop="1" x14ac:dyDescent="0.35">
      <c r="A2" s="4">
        <v>0</v>
      </c>
      <c r="B2" s="4">
        <v>1836</v>
      </c>
      <c r="C2" s="4">
        <v>3108</v>
      </c>
      <c r="R2" s="1"/>
      <c r="S2" s="1"/>
      <c r="T2" s="1"/>
      <c r="U2" s="1"/>
      <c r="V2" s="1"/>
      <c r="W2"/>
      <c r="X2"/>
      <c r="Y2" s="1"/>
    </row>
    <row r="3" spans="1:26" x14ac:dyDescent="0.35">
      <c r="A3">
        <v>1</v>
      </c>
      <c r="B3">
        <v>897</v>
      </c>
      <c r="C3">
        <v>2313</v>
      </c>
      <c r="D3" s="2">
        <v>8.1300000000000008</v>
      </c>
      <c r="E3" s="2">
        <v>5.4</v>
      </c>
      <c r="F3" s="2">
        <v>2.13</v>
      </c>
      <c r="G3" s="2">
        <f>E3/F3</f>
        <v>2.535211267605634</v>
      </c>
      <c r="H3" s="2">
        <v>3.92</v>
      </c>
      <c r="I3" s="2">
        <v>4.43</v>
      </c>
      <c r="J3" s="2">
        <v>6.72</v>
      </c>
      <c r="K3" s="2">
        <v>8.65</v>
      </c>
      <c r="L3" s="2">
        <f>MIN(H3:K3)</f>
        <v>3.92</v>
      </c>
      <c r="M3" s="5">
        <v>8</v>
      </c>
      <c r="N3" s="5">
        <v>10</v>
      </c>
      <c r="O3" s="5">
        <v>11</v>
      </c>
      <c r="P3" s="5">
        <v>5</v>
      </c>
      <c r="Q3" s="5">
        <f>MIN(M3:P3)</f>
        <v>5</v>
      </c>
      <c r="R3">
        <f t="shared" ref="R3:R34" si="0">B3-1836</f>
        <v>-939</v>
      </c>
      <c r="S3">
        <f t="shared" ref="S3:S34" si="1">C3-3108</f>
        <v>-795</v>
      </c>
      <c r="T3">
        <f>S3*-1</f>
        <v>795</v>
      </c>
      <c r="U3">
        <f>R3/27.49588626</f>
        <v>-34.150563146823259</v>
      </c>
      <c r="V3">
        <f>T3/27.49588626</f>
        <v>28.913416082773686</v>
      </c>
      <c r="W3">
        <f>U3^2</f>
        <v>1166.2609632451629</v>
      </c>
      <c r="X3">
        <f>V3^2</f>
        <v>835.98562957559602</v>
      </c>
      <c r="Y3" s="2">
        <f>SQRT(W3+X3)</f>
        <v>44.746470171632076</v>
      </c>
      <c r="Z3" s="2">
        <f t="shared" ref="Z3:Z34" si="2">E3/2+V3</f>
        <v>31.613416082773686</v>
      </c>
    </row>
    <row r="4" spans="1:26" x14ac:dyDescent="0.35">
      <c r="A4">
        <v>2</v>
      </c>
      <c r="B4">
        <v>1192</v>
      </c>
      <c r="C4">
        <v>2358</v>
      </c>
      <c r="D4" s="2">
        <v>16.3</v>
      </c>
      <c r="E4" s="2">
        <v>6.98</v>
      </c>
      <c r="F4" s="2">
        <v>3.15</v>
      </c>
      <c r="G4" s="2">
        <f t="shared" ref="G4:G67" si="3">E4/F4</f>
        <v>2.215873015873016</v>
      </c>
      <c r="H4" s="2">
        <v>7.2</v>
      </c>
      <c r="I4" s="2">
        <v>5.52</v>
      </c>
      <c r="J4" s="2">
        <v>6.76</v>
      </c>
      <c r="K4" s="2">
        <v>10.81</v>
      </c>
      <c r="L4" s="2">
        <f t="shared" ref="L4:L67" si="4">MIN(H4:K4)</f>
        <v>5.52</v>
      </c>
      <c r="M4" s="5">
        <v>7</v>
      </c>
      <c r="N4" s="5">
        <v>8</v>
      </c>
      <c r="O4" s="5">
        <v>8</v>
      </c>
      <c r="P4" s="5">
        <v>8</v>
      </c>
      <c r="Q4" s="5">
        <f t="shared" ref="Q4:Q67" si="5">MIN(M4:P4)</f>
        <v>7</v>
      </c>
      <c r="R4">
        <f t="shared" si="0"/>
        <v>-644</v>
      </c>
      <c r="S4">
        <f t="shared" si="1"/>
        <v>-750</v>
      </c>
      <c r="T4">
        <f t="shared" ref="T4:T67" si="6">S4*-1</f>
        <v>750</v>
      </c>
      <c r="U4">
        <f t="shared" ref="U4:U67" si="7">R4/27.49588626</f>
        <v>-23.421685480888371</v>
      </c>
      <c r="V4">
        <f t="shared" ref="V4:V67" si="8">T4/27.49588626</f>
        <v>27.276807625258193</v>
      </c>
      <c r="W4">
        <f t="shared" ref="W4:X67" si="9">U4^2</f>
        <v>548.57535076565716</v>
      </c>
      <c r="X4">
        <f t="shared" si="9"/>
        <v>744.02423422534355</v>
      </c>
      <c r="Y4" s="2">
        <f t="shared" ref="Y4:Y67" si="10">SQRT(W4+X4)</f>
        <v>35.952740994130068</v>
      </c>
      <c r="Z4" s="2">
        <f t="shared" si="2"/>
        <v>30.766807625258195</v>
      </c>
    </row>
    <row r="5" spans="1:26" x14ac:dyDescent="0.35">
      <c r="A5">
        <v>3</v>
      </c>
      <c r="B5">
        <v>1416</v>
      </c>
      <c r="C5">
        <v>2384</v>
      </c>
      <c r="D5" s="2">
        <v>9.91</v>
      </c>
      <c r="E5" s="2">
        <v>5.42</v>
      </c>
      <c r="F5" s="2">
        <v>3.09</v>
      </c>
      <c r="G5" s="2">
        <f t="shared" si="3"/>
        <v>1.7540453074433657</v>
      </c>
      <c r="H5" s="2">
        <v>9.19</v>
      </c>
      <c r="I5" s="2">
        <v>7.06</v>
      </c>
      <c r="J5" s="2">
        <v>4.43</v>
      </c>
      <c r="K5" s="2">
        <v>6.26</v>
      </c>
      <c r="L5" s="2">
        <f t="shared" si="4"/>
        <v>4.43</v>
      </c>
      <c r="M5" s="5">
        <v>12</v>
      </c>
      <c r="N5" s="5">
        <v>7</v>
      </c>
      <c r="O5" s="5">
        <v>8</v>
      </c>
      <c r="P5" s="5">
        <v>10</v>
      </c>
      <c r="Q5" s="5">
        <f t="shared" si="5"/>
        <v>7</v>
      </c>
      <c r="R5">
        <f t="shared" si="0"/>
        <v>-420</v>
      </c>
      <c r="S5">
        <f t="shared" si="1"/>
        <v>-724</v>
      </c>
      <c r="T5">
        <f t="shared" si="6"/>
        <v>724</v>
      </c>
      <c r="U5">
        <f t="shared" si="7"/>
        <v>-15.27501227014459</v>
      </c>
      <c r="V5">
        <f t="shared" si="8"/>
        <v>26.331211627582576</v>
      </c>
      <c r="W5">
        <f t="shared" si="9"/>
        <v>233.32599985306777</v>
      </c>
      <c r="X5">
        <f t="shared" si="9"/>
        <v>693.3327057765398</v>
      </c>
      <c r="Y5" s="2">
        <f t="shared" si="10"/>
        <v>30.4410693903747</v>
      </c>
      <c r="Z5" s="2">
        <f t="shared" si="2"/>
        <v>29.041211627582577</v>
      </c>
    </row>
    <row r="6" spans="1:26" x14ac:dyDescent="0.35">
      <c r="A6">
        <v>4</v>
      </c>
      <c r="B6">
        <v>1633</v>
      </c>
      <c r="C6">
        <v>2458</v>
      </c>
      <c r="D6" s="2">
        <v>16.53</v>
      </c>
      <c r="E6" s="6">
        <v>6.79</v>
      </c>
      <c r="F6" s="2">
        <v>3.33</v>
      </c>
      <c r="G6" s="2">
        <f t="shared" si="3"/>
        <v>2.0390390390390389</v>
      </c>
      <c r="H6" s="2">
        <v>9.0399999999999991</v>
      </c>
      <c r="I6" s="2">
        <v>5.94</v>
      </c>
      <c r="J6" s="2">
        <v>6.37</v>
      </c>
      <c r="K6" s="2">
        <v>9.74</v>
      </c>
      <c r="L6" s="2">
        <f t="shared" si="4"/>
        <v>5.94</v>
      </c>
      <c r="M6" s="5">
        <v>11</v>
      </c>
      <c r="N6" s="5">
        <v>10</v>
      </c>
      <c r="O6" s="5">
        <v>12</v>
      </c>
      <c r="P6" s="5">
        <v>16</v>
      </c>
      <c r="Q6" s="5">
        <f t="shared" si="5"/>
        <v>10</v>
      </c>
      <c r="R6">
        <f t="shared" si="0"/>
        <v>-203</v>
      </c>
      <c r="S6">
        <f t="shared" si="1"/>
        <v>-650</v>
      </c>
      <c r="T6">
        <f t="shared" si="6"/>
        <v>650</v>
      </c>
      <c r="U6">
        <f t="shared" si="7"/>
        <v>-7.3829225972365515</v>
      </c>
      <c r="V6">
        <f t="shared" si="8"/>
        <v>23.639899941890434</v>
      </c>
      <c r="W6">
        <f t="shared" si="9"/>
        <v>54.507546076786106</v>
      </c>
      <c r="X6">
        <f t="shared" si="9"/>
        <v>558.84486926259137</v>
      </c>
      <c r="Y6" s="2">
        <f t="shared" si="10"/>
        <v>24.765952744430759</v>
      </c>
      <c r="Z6" s="2">
        <f t="shared" si="2"/>
        <v>27.034899941890433</v>
      </c>
    </row>
    <row r="7" spans="1:26" x14ac:dyDescent="0.35">
      <c r="A7">
        <v>5</v>
      </c>
      <c r="B7">
        <v>1849</v>
      </c>
      <c r="C7">
        <v>2656</v>
      </c>
      <c r="D7" s="2">
        <v>2.2999999999999998</v>
      </c>
      <c r="E7" s="2">
        <v>2.7109999999999999</v>
      </c>
      <c r="F7" s="2">
        <v>1.2</v>
      </c>
      <c r="G7" s="2">
        <f t="shared" si="3"/>
        <v>2.2591666666666668</v>
      </c>
      <c r="H7" s="2">
        <v>8.7799999999999994</v>
      </c>
      <c r="I7" s="2">
        <v>6.23</v>
      </c>
      <c r="J7" s="2">
        <v>7.55</v>
      </c>
      <c r="K7" s="2">
        <v>7.5</v>
      </c>
      <c r="L7" s="2">
        <f t="shared" si="4"/>
        <v>6.23</v>
      </c>
      <c r="M7" s="5">
        <v>11</v>
      </c>
      <c r="N7" s="5">
        <v>10</v>
      </c>
      <c r="O7" s="5">
        <v>9</v>
      </c>
      <c r="P7" s="5">
        <v>9</v>
      </c>
      <c r="Q7" s="5">
        <f t="shared" si="5"/>
        <v>9</v>
      </c>
      <c r="R7">
        <f t="shared" si="0"/>
        <v>13</v>
      </c>
      <c r="S7">
        <f t="shared" si="1"/>
        <v>-452</v>
      </c>
      <c r="T7">
        <f t="shared" si="6"/>
        <v>452</v>
      </c>
      <c r="U7">
        <f t="shared" si="7"/>
        <v>0.47279799883780871</v>
      </c>
      <c r="V7">
        <f t="shared" si="8"/>
        <v>16.438822728822274</v>
      </c>
      <c r="W7">
        <f t="shared" si="9"/>
        <v>0.22353794770503657</v>
      </c>
      <c r="X7">
        <f t="shared" si="9"/>
        <v>270.23489270964376</v>
      </c>
      <c r="Y7" s="2">
        <f t="shared" si="10"/>
        <v>16.445620409621181</v>
      </c>
      <c r="Z7" s="2">
        <f t="shared" si="2"/>
        <v>17.794322728822273</v>
      </c>
    </row>
    <row r="8" spans="1:26" x14ac:dyDescent="0.35">
      <c r="A8">
        <v>6</v>
      </c>
      <c r="B8">
        <v>2035</v>
      </c>
      <c r="C8">
        <v>2477</v>
      </c>
      <c r="D8" s="2">
        <v>18.190000000000001</v>
      </c>
      <c r="E8" s="2">
        <v>5.89</v>
      </c>
      <c r="F8" s="2">
        <v>4.38</v>
      </c>
      <c r="G8" s="2">
        <f t="shared" si="3"/>
        <v>1.3447488584474885</v>
      </c>
      <c r="H8" s="2">
        <v>6.7</v>
      </c>
      <c r="I8" s="2">
        <v>5.12</v>
      </c>
      <c r="J8" s="2">
        <v>4.3899999999999997</v>
      </c>
      <c r="K8" s="2">
        <v>7.73</v>
      </c>
      <c r="L8" s="2">
        <f t="shared" si="4"/>
        <v>4.3899999999999997</v>
      </c>
      <c r="M8" s="5">
        <v>10</v>
      </c>
      <c r="N8" s="5">
        <v>11</v>
      </c>
      <c r="O8" s="5">
        <v>9</v>
      </c>
      <c r="P8" s="5">
        <v>13</v>
      </c>
      <c r="Q8" s="5">
        <f t="shared" si="5"/>
        <v>9</v>
      </c>
      <c r="R8">
        <f t="shared" si="0"/>
        <v>199</v>
      </c>
      <c r="S8">
        <f t="shared" si="1"/>
        <v>-631</v>
      </c>
      <c r="T8">
        <f t="shared" si="6"/>
        <v>631</v>
      </c>
      <c r="U8">
        <f t="shared" si="7"/>
        <v>7.2374462899018415</v>
      </c>
      <c r="V8">
        <f t="shared" si="8"/>
        <v>22.948887482050562</v>
      </c>
      <c r="W8">
        <f t="shared" si="9"/>
        <v>52.38062879921393</v>
      </c>
      <c r="X8">
        <f t="shared" si="9"/>
        <v>526.65143666381698</v>
      </c>
      <c r="Y8" s="2">
        <f t="shared" si="10"/>
        <v>24.063085119390468</v>
      </c>
      <c r="Z8" s="2">
        <f t="shared" si="2"/>
        <v>25.893887482050562</v>
      </c>
    </row>
    <row r="9" spans="1:26" x14ac:dyDescent="0.35">
      <c r="A9">
        <v>7</v>
      </c>
      <c r="B9">
        <v>2260</v>
      </c>
      <c r="C9">
        <v>2421</v>
      </c>
      <c r="D9" s="2">
        <v>4.9400000000000004</v>
      </c>
      <c r="E9" s="2">
        <v>3.84</v>
      </c>
      <c r="F9" s="2">
        <v>1.62</v>
      </c>
      <c r="G9" s="2">
        <f t="shared" si="3"/>
        <v>2.3703703703703702</v>
      </c>
      <c r="H9" s="2">
        <v>6.05</v>
      </c>
      <c r="I9" s="2">
        <v>6.11</v>
      </c>
      <c r="J9" s="2">
        <v>6.54</v>
      </c>
      <c r="K9" s="2">
        <v>8.68</v>
      </c>
      <c r="L9" s="2">
        <f t="shared" si="4"/>
        <v>6.05</v>
      </c>
      <c r="M9" s="5">
        <v>11</v>
      </c>
      <c r="N9" s="5">
        <v>8</v>
      </c>
      <c r="O9" s="5">
        <v>12</v>
      </c>
      <c r="P9" s="5">
        <v>6</v>
      </c>
      <c r="Q9" s="5">
        <f t="shared" si="5"/>
        <v>6</v>
      </c>
      <c r="R9">
        <f t="shared" si="0"/>
        <v>424</v>
      </c>
      <c r="S9">
        <f t="shared" si="1"/>
        <v>-687</v>
      </c>
      <c r="T9">
        <f t="shared" si="6"/>
        <v>687</v>
      </c>
      <c r="U9">
        <f t="shared" si="7"/>
        <v>15.420488577479299</v>
      </c>
      <c r="V9">
        <f t="shared" si="8"/>
        <v>24.985555784736505</v>
      </c>
      <c r="W9">
        <f t="shared" si="9"/>
        <v>237.79146796816954</v>
      </c>
      <c r="X9">
        <f t="shared" si="9"/>
        <v>624.27799787217987</v>
      </c>
      <c r="Y9" s="2">
        <f t="shared" si="10"/>
        <v>29.361019495929451</v>
      </c>
      <c r="Z9" s="2">
        <f t="shared" si="2"/>
        <v>26.905555784736507</v>
      </c>
    </row>
    <row r="10" spans="1:26" x14ac:dyDescent="0.35">
      <c r="A10">
        <v>8</v>
      </c>
      <c r="B10">
        <v>2501</v>
      </c>
      <c r="C10">
        <v>2335</v>
      </c>
      <c r="D10" s="2">
        <v>15.46</v>
      </c>
      <c r="E10" s="2">
        <v>6.32</v>
      </c>
      <c r="F10" s="2">
        <v>3.63</v>
      </c>
      <c r="G10" s="2">
        <f t="shared" si="3"/>
        <v>1.7410468319559229</v>
      </c>
      <c r="H10" s="2">
        <v>6.49</v>
      </c>
      <c r="I10" s="2">
        <v>4.71</v>
      </c>
      <c r="J10" s="2">
        <v>6.62</v>
      </c>
      <c r="K10" s="2">
        <v>4.99</v>
      </c>
      <c r="L10" s="2">
        <f t="shared" si="4"/>
        <v>4.71</v>
      </c>
      <c r="M10" s="5">
        <v>10</v>
      </c>
      <c r="N10" s="5">
        <v>8</v>
      </c>
      <c r="O10" s="5">
        <v>11</v>
      </c>
      <c r="P10" s="5">
        <v>7</v>
      </c>
      <c r="Q10" s="5">
        <f t="shared" si="5"/>
        <v>7</v>
      </c>
      <c r="R10">
        <f t="shared" si="0"/>
        <v>665</v>
      </c>
      <c r="S10">
        <f t="shared" si="1"/>
        <v>-773</v>
      </c>
      <c r="T10">
        <f t="shared" si="6"/>
        <v>773</v>
      </c>
      <c r="U10">
        <f t="shared" si="7"/>
        <v>24.185436094395598</v>
      </c>
      <c r="V10">
        <f t="shared" si="8"/>
        <v>28.11329639243278</v>
      </c>
      <c r="W10">
        <f t="shared" si="9"/>
        <v>584.93531907609338</v>
      </c>
      <c r="X10">
        <f t="shared" si="9"/>
        <v>790.35743404877394</v>
      </c>
      <c r="Y10" s="2">
        <f t="shared" si="10"/>
        <v>37.084939707715144</v>
      </c>
      <c r="Z10" s="2">
        <f t="shared" si="2"/>
        <v>31.27329639243278</v>
      </c>
    </row>
    <row r="11" spans="1:26" x14ac:dyDescent="0.35">
      <c r="A11">
        <v>9</v>
      </c>
      <c r="B11">
        <v>773</v>
      </c>
      <c r="C11">
        <v>2118</v>
      </c>
      <c r="D11" s="2">
        <v>7.38</v>
      </c>
      <c r="E11" s="2">
        <v>6.27</v>
      </c>
      <c r="F11" s="2">
        <v>2.04</v>
      </c>
      <c r="G11" s="2">
        <f t="shared" si="3"/>
        <v>3.0735294117647056</v>
      </c>
      <c r="H11" s="2">
        <v>4.04</v>
      </c>
      <c r="I11" s="2">
        <v>3.81</v>
      </c>
      <c r="J11" s="2">
        <v>6.59</v>
      </c>
      <c r="K11" s="2"/>
      <c r="L11" s="2">
        <f t="shared" si="4"/>
        <v>3.81</v>
      </c>
      <c r="M11" s="5">
        <v>8</v>
      </c>
      <c r="N11" s="5">
        <v>7</v>
      </c>
      <c r="O11" s="5">
        <v>12</v>
      </c>
      <c r="P11" s="5"/>
      <c r="Q11" s="5">
        <f t="shared" si="5"/>
        <v>7</v>
      </c>
      <c r="R11">
        <f t="shared" si="0"/>
        <v>-1063</v>
      </c>
      <c r="S11">
        <f t="shared" si="1"/>
        <v>-990</v>
      </c>
      <c r="T11">
        <f t="shared" si="6"/>
        <v>990</v>
      </c>
      <c r="U11">
        <f t="shared" si="7"/>
        <v>-38.660328674199285</v>
      </c>
      <c r="V11">
        <f t="shared" si="8"/>
        <v>36.005386065340815</v>
      </c>
      <c r="W11">
        <f t="shared" si="9"/>
        <v>1494.6210131971154</v>
      </c>
      <c r="X11">
        <f t="shared" si="9"/>
        <v>1296.3878257142385</v>
      </c>
      <c r="Y11" s="2">
        <f t="shared" si="10"/>
        <v>52.829999421837535</v>
      </c>
      <c r="Z11" s="2">
        <f t="shared" si="2"/>
        <v>39.140386065340813</v>
      </c>
    </row>
    <row r="12" spans="1:26" x14ac:dyDescent="0.35">
      <c r="A12">
        <v>10</v>
      </c>
      <c r="B12">
        <v>968</v>
      </c>
      <c r="C12">
        <v>2139</v>
      </c>
      <c r="D12" s="2">
        <v>5.84</v>
      </c>
      <c r="E12" s="2">
        <v>4.46</v>
      </c>
      <c r="F12" s="2">
        <v>2.23</v>
      </c>
      <c r="G12" s="2">
        <f t="shared" si="3"/>
        <v>2</v>
      </c>
      <c r="H12" s="2">
        <v>4.0999999999999996</v>
      </c>
      <c r="I12" s="2">
        <v>5.55</v>
      </c>
      <c r="J12" s="2">
        <v>4.3899999999999997</v>
      </c>
      <c r="K12" s="2">
        <v>9.32</v>
      </c>
      <c r="L12" s="2">
        <f t="shared" si="4"/>
        <v>4.0999999999999996</v>
      </c>
      <c r="M12" s="5">
        <v>8</v>
      </c>
      <c r="N12" s="5">
        <v>10</v>
      </c>
      <c r="O12" s="5">
        <v>8</v>
      </c>
      <c r="P12" s="5">
        <v>15</v>
      </c>
      <c r="Q12" s="5">
        <f t="shared" si="5"/>
        <v>8</v>
      </c>
      <c r="R12">
        <f t="shared" si="0"/>
        <v>-868</v>
      </c>
      <c r="S12">
        <f t="shared" si="1"/>
        <v>-969</v>
      </c>
      <c r="T12">
        <f t="shared" si="6"/>
        <v>969</v>
      </c>
      <c r="U12">
        <f t="shared" si="7"/>
        <v>-31.568358691632152</v>
      </c>
      <c r="V12">
        <f t="shared" si="8"/>
        <v>35.241635451833588</v>
      </c>
      <c r="W12">
        <f t="shared" si="9"/>
        <v>996.56127048354722</v>
      </c>
      <c r="X12">
        <f t="shared" si="9"/>
        <v>1241.972869319934</v>
      </c>
      <c r="Y12" s="2">
        <f t="shared" si="10"/>
        <v>47.313149755680833</v>
      </c>
      <c r="Z12" s="2">
        <f t="shared" si="2"/>
        <v>37.471635451833585</v>
      </c>
    </row>
    <row r="13" spans="1:26" x14ac:dyDescent="0.35">
      <c r="A13" s="4">
        <v>11</v>
      </c>
      <c r="B13">
        <v>1175</v>
      </c>
      <c r="C13">
        <v>2153</v>
      </c>
      <c r="D13" s="2">
        <v>2.9</v>
      </c>
      <c r="E13" s="2">
        <v>3.51</v>
      </c>
      <c r="F13" s="2">
        <v>1.17</v>
      </c>
      <c r="G13" s="2">
        <f t="shared" si="3"/>
        <v>3</v>
      </c>
      <c r="H13" s="2">
        <v>5.42</v>
      </c>
      <c r="I13" s="2">
        <v>2.04</v>
      </c>
      <c r="J13" s="2">
        <v>4.49</v>
      </c>
      <c r="K13" s="2">
        <v>8.68</v>
      </c>
      <c r="L13" s="2">
        <f t="shared" si="4"/>
        <v>2.04</v>
      </c>
      <c r="M13" s="5">
        <v>11</v>
      </c>
      <c r="N13" s="5">
        <v>12</v>
      </c>
      <c r="O13" s="5">
        <v>9</v>
      </c>
      <c r="P13" s="5">
        <v>14</v>
      </c>
      <c r="Q13" s="5">
        <f t="shared" si="5"/>
        <v>9</v>
      </c>
      <c r="R13">
        <f t="shared" si="0"/>
        <v>-661</v>
      </c>
      <c r="S13">
        <f t="shared" si="1"/>
        <v>-955</v>
      </c>
      <c r="T13">
        <f t="shared" si="6"/>
        <v>955</v>
      </c>
      <c r="U13">
        <f t="shared" si="7"/>
        <v>-24.039959787060891</v>
      </c>
      <c r="V13">
        <f t="shared" si="8"/>
        <v>34.732468376162103</v>
      </c>
      <c r="W13">
        <f t="shared" si="9"/>
        <v>577.91966656350473</v>
      </c>
      <c r="X13">
        <f t="shared" si="9"/>
        <v>1206.3443595011006</v>
      </c>
      <c r="Y13" s="2">
        <f t="shared" si="10"/>
        <v>42.240549547379295</v>
      </c>
      <c r="Z13" s="2">
        <f t="shared" si="2"/>
        <v>36.487468376162106</v>
      </c>
    </row>
    <row r="14" spans="1:26" x14ac:dyDescent="0.35">
      <c r="A14">
        <v>12</v>
      </c>
      <c r="B14">
        <v>1321</v>
      </c>
      <c r="C14">
        <v>2142</v>
      </c>
      <c r="D14" s="2">
        <v>4.17</v>
      </c>
      <c r="E14" s="2">
        <v>3.99</v>
      </c>
      <c r="F14" s="2">
        <v>1.57</v>
      </c>
      <c r="G14" s="2">
        <f t="shared" si="3"/>
        <v>2.5414012738853504</v>
      </c>
      <c r="H14" s="2">
        <v>6.18</v>
      </c>
      <c r="I14" s="2">
        <v>5.81</v>
      </c>
      <c r="J14" s="2">
        <v>5.99</v>
      </c>
      <c r="K14" s="2">
        <v>5.22</v>
      </c>
      <c r="L14" s="2">
        <f t="shared" si="4"/>
        <v>5.22</v>
      </c>
      <c r="M14" s="5">
        <v>12</v>
      </c>
      <c r="N14" s="5">
        <v>11</v>
      </c>
      <c r="O14" s="5">
        <v>10</v>
      </c>
      <c r="P14" s="5">
        <v>9</v>
      </c>
      <c r="Q14" s="5">
        <f t="shared" si="5"/>
        <v>9</v>
      </c>
      <c r="R14">
        <f t="shared" si="0"/>
        <v>-515</v>
      </c>
      <c r="S14">
        <f t="shared" si="1"/>
        <v>-966</v>
      </c>
      <c r="T14">
        <f t="shared" si="6"/>
        <v>966</v>
      </c>
      <c r="U14">
        <f t="shared" si="7"/>
        <v>-18.730074569343959</v>
      </c>
      <c r="V14">
        <f t="shared" si="8"/>
        <v>35.132528221332556</v>
      </c>
      <c r="W14">
        <f t="shared" si="9"/>
        <v>350.8156933731853</v>
      </c>
      <c r="X14">
        <f t="shared" si="9"/>
        <v>1234.2945392227284</v>
      </c>
      <c r="Y14" s="2">
        <f t="shared" si="10"/>
        <v>39.813442862881296</v>
      </c>
      <c r="Z14" s="2">
        <f t="shared" si="2"/>
        <v>37.127528221332554</v>
      </c>
    </row>
    <row r="15" spans="1:26" x14ac:dyDescent="0.35">
      <c r="A15">
        <v>13</v>
      </c>
      <c r="B15">
        <v>1507</v>
      </c>
      <c r="C15">
        <v>2202</v>
      </c>
      <c r="D15" s="2">
        <v>9.5</v>
      </c>
      <c r="E15" s="2">
        <v>4.7</v>
      </c>
      <c r="F15" s="2">
        <v>2.93</v>
      </c>
      <c r="G15" s="2">
        <f t="shared" si="3"/>
        <v>1.6040955631399316</v>
      </c>
      <c r="H15" s="2">
        <v>5.94</v>
      </c>
      <c r="I15" s="2">
        <v>5.35</v>
      </c>
      <c r="J15" s="2">
        <v>4.84</v>
      </c>
      <c r="K15" s="2">
        <v>7.85</v>
      </c>
      <c r="L15" s="2">
        <f t="shared" si="4"/>
        <v>4.84</v>
      </c>
      <c r="M15" s="5">
        <v>9</v>
      </c>
      <c r="N15" s="5">
        <v>9</v>
      </c>
      <c r="O15" s="5">
        <v>8</v>
      </c>
      <c r="P15" s="5">
        <v>11</v>
      </c>
      <c r="Q15" s="5">
        <f t="shared" si="5"/>
        <v>8</v>
      </c>
      <c r="R15">
        <f t="shared" si="0"/>
        <v>-329</v>
      </c>
      <c r="S15">
        <f t="shared" si="1"/>
        <v>-906</v>
      </c>
      <c r="T15">
        <f t="shared" si="6"/>
        <v>906</v>
      </c>
      <c r="U15">
        <f t="shared" si="7"/>
        <v>-11.965426278279928</v>
      </c>
      <c r="V15">
        <f t="shared" si="8"/>
        <v>32.950383611311899</v>
      </c>
      <c r="W15">
        <f t="shared" si="9"/>
        <v>143.17142602095186</v>
      </c>
      <c r="X15">
        <f t="shared" si="9"/>
        <v>1085.7277801326118</v>
      </c>
      <c r="Y15" s="2">
        <f t="shared" si="10"/>
        <v>35.05565868948355</v>
      </c>
      <c r="Z15" s="2">
        <f t="shared" si="2"/>
        <v>35.300383611311901</v>
      </c>
    </row>
    <row r="16" spans="1:26" x14ac:dyDescent="0.35">
      <c r="A16" s="4">
        <v>14</v>
      </c>
      <c r="B16">
        <v>1716</v>
      </c>
      <c r="C16">
        <v>2230</v>
      </c>
      <c r="D16" s="2">
        <v>9.8800000000000008</v>
      </c>
      <c r="E16" s="2">
        <v>4.6399999999999997</v>
      </c>
      <c r="F16" s="2">
        <v>3.15</v>
      </c>
      <c r="G16" s="2">
        <f t="shared" si="3"/>
        <v>1.4730158730158729</v>
      </c>
      <c r="H16" s="2">
        <v>5.21</v>
      </c>
      <c r="I16" s="2">
        <v>6.44</v>
      </c>
      <c r="J16" s="2">
        <v>5.65</v>
      </c>
      <c r="K16" s="2">
        <v>10.16</v>
      </c>
      <c r="L16" s="2">
        <f t="shared" si="4"/>
        <v>5.21</v>
      </c>
      <c r="M16" s="5">
        <v>9</v>
      </c>
      <c r="N16" s="5">
        <v>10</v>
      </c>
      <c r="O16" s="5">
        <v>9</v>
      </c>
      <c r="P16" s="5">
        <v>16</v>
      </c>
      <c r="Q16" s="5">
        <f t="shared" si="5"/>
        <v>9</v>
      </c>
      <c r="R16">
        <f t="shared" si="0"/>
        <v>-120</v>
      </c>
      <c r="S16">
        <f t="shared" si="1"/>
        <v>-878</v>
      </c>
      <c r="T16">
        <f t="shared" si="6"/>
        <v>878</v>
      </c>
      <c r="U16">
        <f t="shared" si="7"/>
        <v>-4.3642892200413108</v>
      </c>
      <c r="V16">
        <f t="shared" si="8"/>
        <v>31.932049459968926</v>
      </c>
      <c r="W16">
        <f t="shared" si="9"/>
        <v>19.047020396168794</v>
      </c>
      <c r="X16">
        <f t="shared" si="9"/>
        <v>1019.6557827139018</v>
      </c>
      <c r="Y16" s="2">
        <f t="shared" si="10"/>
        <v>32.228912533780452</v>
      </c>
      <c r="Z16" s="2">
        <f t="shared" si="2"/>
        <v>34.252049459968923</v>
      </c>
    </row>
    <row r="17" spans="1:26" x14ac:dyDescent="0.35">
      <c r="A17">
        <v>15</v>
      </c>
      <c r="B17">
        <v>1859</v>
      </c>
      <c r="C17">
        <v>2374</v>
      </c>
      <c r="D17" s="2">
        <v>2.2999999999999998</v>
      </c>
      <c r="E17" s="2">
        <v>2.92</v>
      </c>
      <c r="F17" s="2">
        <v>1.06</v>
      </c>
      <c r="G17" s="2">
        <f t="shared" si="3"/>
        <v>2.7547169811320753</v>
      </c>
      <c r="H17" s="2">
        <v>9.9700000000000006</v>
      </c>
      <c r="I17" s="2">
        <v>5.14</v>
      </c>
      <c r="J17" s="2">
        <v>4.2</v>
      </c>
      <c r="K17" s="2">
        <v>6.8</v>
      </c>
      <c r="L17" s="2">
        <f t="shared" si="4"/>
        <v>4.2</v>
      </c>
      <c r="M17" s="5">
        <v>16</v>
      </c>
      <c r="N17" s="5">
        <v>6</v>
      </c>
      <c r="O17" s="5">
        <v>8</v>
      </c>
      <c r="P17" s="5">
        <v>14</v>
      </c>
      <c r="Q17" s="5">
        <f t="shared" si="5"/>
        <v>6</v>
      </c>
      <c r="R17">
        <f t="shared" si="0"/>
        <v>23</v>
      </c>
      <c r="S17">
        <f t="shared" si="1"/>
        <v>-734</v>
      </c>
      <c r="T17">
        <f t="shared" si="6"/>
        <v>734</v>
      </c>
      <c r="U17">
        <f t="shared" si="7"/>
        <v>0.83648876717458465</v>
      </c>
      <c r="V17">
        <f t="shared" si="8"/>
        <v>26.694902395919353</v>
      </c>
      <c r="W17">
        <f t="shared" si="9"/>
        <v>0.69971345760925652</v>
      </c>
      <c r="X17">
        <f t="shared" si="9"/>
        <v>712.61781392766079</v>
      </c>
      <c r="Y17" s="2">
        <f t="shared" si="10"/>
        <v>26.708004930830569</v>
      </c>
      <c r="Z17" s="2">
        <f t="shared" si="2"/>
        <v>28.154902395919354</v>
      </c>
    </row>
    <row r="18" spans="1:26" x14ac:dyDescent="0.35">
      <c r="A18">
        <v>16</v>
      </c>
      <c r="B18">
        <v>1962</v>
      </c>
      <c r="C18">
        <v>2233</v>
      </c>
      <c r="D18" s="2">
        <v>9.06</v>
      </c>
      <c r="E18" s="2">
        <v>4.6900000000000004</v>
      </c>
      <c r="F18" s="2">
        <v>3.01</v>
      </c>
      <c r="G18" s="2">
        <f t="shared" si="3"/>
        <v>1.5581395348837213</v>
      </c>
      <c r="H18" s="2">
        <v>4.91</v>
      </c>
      <c r="I18" s="2">
        <v>5</v>
      </c>
      <c r="J18" s="2">
        <v>4.6100000000000003</v>
      </c>
      <c r="K18" s="2">
        <v>7.28</v>
      </c>
      <c r="L18" s="2">
        <f t="shared" si="4"/>
        <v>4.6100000000000003</v>
      </c>
      <c r="M18" s="5">
        <v>8</v>
      </c>
      <c r="N18" s="5">
        <v>8</v>
      </c>
      <c r="O18" s="5">
        <v>7</v>
      </c>
      <c r="P18" s="5">
        <v>12</v>
      </c>
      <c r="Q18" s="5">
        <f t="shared" si="5"/>
        <v>7</v>
      </c>
      <c r="R18">
        <f t="shared" si="0"/>
        <v>126</v>
      </c>
      <c r="S18">
        <f t="shared" si="1"/>
        <v>-875</v>
      </c>
      <c r="T18">
        <f t="shared" si="6"/>
        <v>875</v>
      </c>
      <c r="U18">
        <f t="shared" si="7"/>
        <v>4.5825036810433764</v>
      </c>
      <c r="V18">
        <f t="shared" si="8"/>
        <v>31.822942229467895</v>
      </c>
      <c r="W18">
        <f t="shared" si="9"/>
        <v>20.999339986776093</v>
      </c>
      <c r="X18">
        <f t="shared" si="9"/>
        <v>1012.6996521400511</v>
      </c>
      <c r="Y18" s="2">
        <f t="shared" si="10"/>
        <v>32.151189591161739</v>
      </c>
      <c r="Z18" s="2">
        <f t="shared" si="2"/>
        <v>34.167942229467897</v>
      </c>
    </row>
    <row r="19" spans="1:26" x14ac:dyDescent="0.35">
      <c r="A19">
        <v>17</v>
      </c>
      <c r="B19">
        <v>2149</v>
      </c>
      <c r="C19">
        <v>2259</v>
      </c>
      <c r="D19" s="2">
        <v>5.62</v>
      </c>
      <c r="E19" s="2">
        <v>4.1900000000000004</v>
      </c>
      <c r="F19" s="2">
        <v>2.02</v>
      </c>
      <c r="G19" s="2">
        <f t="shared" si="3"/>
        <v>2.0742574257425743</v>
      </c>
      <c r="H19" s="2">
        <v>4.59</v>
      </c>
      <c r="I19" s="2">
        <v>7.32</v>
      </c>
      <c r="J19" s="2">
        <v>6.92</v>
      </c>
      <c r="K19" s="2">
        <v>7.26</v>
      </c>
      <c r="L19" s="2">
        <f t="shared" si="4"/>
        <v>4.59</v>
      </c>
      <c r="M19" s="5">
        <v>9</v>
      </c>
      <c r="N19" s="5">
        <v>13</v>
      </c>
      <c r="O19" s="5">
        <v>11</v>
      </c>
      <c r="P19" s="5">
        <v>12</v>
      </c>
      <c r="Q19" s="5">
        <f t="shared" si="5"/>
        <v>9</v>
      </c>
      <c r="R19">
        <f t="shared" si="0"/>
        <v>313</v>
      </c>
      <c r="S19">
        <f t="shared" si="1"/>
        <v>-849</v>
      </c>
      <c r="T19">
        <f t="shared" si="6"/>
        <v>849</v>
      </c>
      <c r="U19">
        <f t="shared" si="7"/>
        <v>11.383521048941086</v>
      </c>
      <c r="V19">
        <f t="shared" si="8"/>
        <v>30.877346231792277</v>
      </c>
      <c r="W19">
        <f t="shared" si="9"/>
        <v>129.58455147168476</v>
      </c>
      <c r="X19">
        <f t="shared" si="9"/>
        <v>953.41051031797679</v>
      </c>
      <c r="Y19" s="2">
        <f t="shared" si="10"/>
        <v>32.908890315379239</v>
      </c>
      <c r="Z19" s="2">
        <f t="shared" si="2"/>
        <v>32.97234623179228</v>
      </c>
    </row>
    <row r="20" spans="1:26" x14ac:dyDescent="0.35">
      <c r="A20">
        <v>18</v>
      </c>
      <c r="B20">
        <v>2357</v>
      </c>
      <c r="C20">
        <v>2161</v>
      </c>
      <c r="D20" s="2">
        <v>12.72</v>
      </c>
      <c r="E20" s="2">
        <v>4.45</v>
      </c>
      <c r="F20" s="2">
        <v>4.33</v>
      </c>
      <c r="G20" s="2">
        <f t="shared" si="3"/>
        <v>1.0277136258660509</v>
      </c>
      <c r="H20" s="2">
        <v>5.04</v>
      </c>
      <c r="I20" s="2">
        <v>5.07</v>
      </c>
      <c r="J20" s="2">
        <v>6.48</v>
      </c>
      <c r="K20" s="2">
        <v>8.82</v>
      </c>
      <c r="L20" s="2">
        <f t="shared" si="4"/>
        <v>5.04</v>
      </c>
      <c r="M20" s="5">
        <v>10</v>
      </c>
      <c r="N20" s="5">
        <v>8</v>
      </c>
      <c r="O20" s="5">
        <v>10</v>
      </c>
      <c r="P20" s="5">
        <v>11</v>
      </c>
      <c r="Q20" s="5">
        <f t="shared" si="5"/>
        <v>8</v>
      </c>
      <c r="R20">
        <f t="shared" si="0"/>
        <v>521</v>
      </c>
      <c r="S20">
        <f t="shared" si="1"/>
        <v>-947</v>
      </c>
      <c r="T20">
        <f t="shared" si="6"/>
        <v>947</v>
      </c>
      <c r="U20">
        <f t="shared" si="7"/>
        <v>18.948289030346025</v>
      </c>
      <c r="V20">
        <f t="shared" si="8"/>
        <v>34.441515761492681</v>
      </c>
      <c r="W20">
        <f t="shared" si="9"/>
        <v>359.03765717753151</v>
      </c>
      <c r="X20">
        <f t="shared" si="9"/>
        <v>1186.2180079491488</v>
      </c>
      <c r="Y20" s="2">
        <f t="shared" si="10"/>
        <v>39.30974007961234</v>
      </c>
      <c r="Z20" s="2">
        <f t="shared" si="2"/>
        <v>36.666515761492683</v>
      </c>
    </row>
    <row r="21" spans="1:26" x14ac:dyDescent="0.35">
      <c r="A21">
        <v>19</v>
      </c>
      <c r="B21">
        <v>2548</v>
      </c>
      <c r="C21">
        <v>2082</v>
      </c>
      <c r="D21" s="2">
        <v>7.5</v>
      </c>
      <c r="E21" s="2">
        <v>4.26</v>
      </c>
      <c r="F21" s="2">
        <v>2.61</v>
      </c>
      <c r="G21" s="2">
        <f t="shared" si="3"/>
        <v>1.632183908045977</v>
      </c>
      <c r="H21" s="2">
        <v>5.33</v>
      </c>
      <c r="I21" s="2">
        <v>5.82</v>
      </c>
      <c r="J21" s="2">
        <v>3.75</v>
      </c>
      <c r="K21" s="2">
        <v>6.44</v>
      </c>
      <c r="L21" s="2">
        <f t="shared" si="4"/>
        <v>3.75</v>
      </c>
      <c r="M21" s="5">
        <v>6</v>
      </c>
      <c r="N21" s="5">
        <v>10</v>
      </c>
      <c r="O21" s="5">
        <v>7</v>
      </c>
      <c r="P21" s="5">
        <v>11</v>
      </c>
      <c r="Q21" s="5">
        <f t="shared" si="5"/>
        <v>6</v>
      </c>
      <c r="R21">
        <f t="shared" si="0"/>
        <v>712</v>
      </c>
      <c r="S21">
        <f t="shared" si="1"/>
        <v>-1026</v>
      </c>
      <c r="T21">
        <f t="shared" si="6"/>
        <v>1026</v>
      </c>
      <c r="U21">
        <f t="shared" si="7"/>
        <v>25.894782705578447</v>
      </c>
      <c r="V21">
        <f t="shared" si="8"/>
        <v>37.314672831353214</v>
      </c>
      <c r="W21">
        <f t="shared" si="9"/>
        <v>670.53977136912465</v>
      </c>
      <c r="X21">
        <f t="shared" si="9"/>
        <v>1392.3848085109296</v>
      </c>
      <c r="Y21" s="2">
        <f t="shared" si="10"/>
        <v>45.419429541552525</v>
      </c>
      <c r="Z21" s="2">
        <f t="shared" si="2"/>
        <v>39.444672831353216</v>
      </c>
    </row>
    <row r="22" spans="1:26" x14ac:dyDescent="0.35">
      <c r="A22">
        <v>20</v>
      </c>
      <c r="B22">
        <v>2712</v>
      </c>
      <c r="C22">
        <v>2109</v>
      </c>
      <c r="D22" s="2">
        <v>6.11</v>
      </c>
      <c r="E22" s="2">
        <v>4.2699999999999996</v>
      </c>
      <c r="F22" s="2">
        <v>2.19</v>
      </c>
      <c r="G22" s="2">
        <f t="shared" si="3"/>
        <v>1.9497716894977168</v>
      </c>
      <c r="H22" s="2">
        <v>4.43</v>
      </c>
      <c r="I22" s="2">
        <v>8.99</v>
      </c>
      <c r="J22" s="2">
        <v>4.75</v>
      </c>
      <c r="K22" s="2">
        <v>4.7699999999999996</v>
      </c>
      <c r="L22" s="2">
        <f t="shared" si="4"/>
        <v>4.43</v>
      </c>
      <c r="M22" s="5">
        <v>11</v>
      </c>
      <c r="N22" s="5">
        <v>17</v>
      </c>
      <c r="O22" s="5">
        <v>8</v>
      </c>
      <c r="P22" s="5">
        <v>9</v>
      </c>
      <c r="Q22" s="5">
        <f t="shared" si="5"/>
        <v>8</v>
      </c>
      <c r="R22">
        <f t="shared" si="0"/>
        <v>876</v>
      </c>
      <c r="S22">
        <f t="shared" si="1"/>
        <v>-999</v>
      </c>
      <c r="T22">
        <f t="shared" si="6"/>
        <v>999</v>
      </c>
      <c r="U22">
        <f t="shared" si="7"/>
        <v>31.859311306301571</v>
      </c>
      <c r="V22">
        <f t="shared" si="8"/>
        <v>36.332707756843917</v>
      </c>
      <c r="W22">
        <f t="shared" si="9"/>
        <v>1015.0157169118351</v>
      </c>
      <c r="X22">
        <f t="shared" si="9"/>
        <v>1320.065652944226</v>
      </c>
      <c r="Y22" s="2">
        <f t="shared" si="10"/>
        <v>48.322679663446451</v>
      </c>
      <c r="Z22" s="2">
        <f t="shared" si="2"/>
        <v>38.467707756843915</v>
      </c>
    </row>
    <row r="23" spans="1:26" x14ac:dyDescent="0.35">
      <c r="A23">
        <v>21</v>
      </c>
      <c r="B23">
        <v>553</v>
      </c>
      <c r="C23">
        <v>1948</v>
      </c>
      <c r="D23" s="2">
        <v>6.03</v>
      </c>
      <c r="E23" s="2">
        <v>5.22</v>
      </c>
      <c r="F23" s="2">
        <v>1.73</v>
      </c>
      <c r="G23" s="2">
        <f t="shared" si="3"/>
        <v>3.0173410404624277</v>
      </c>
      <c r="H23" s="2">
        <v>6.34</v>
      </c>
      <c r="I23" s="2">
        <v>4.12</v>
      </c>
      <c r="J23" s="2">
        <v>5.28</v>
      </c>
      <c r="K23" s="2">
        <v>8.11</v>
      </c>
      <c r="L23" s="2">
        <f t="shared" si="4"/>
        <v>4.12</v>
      </c>
      <c r="M23" s="5">
        <v>13</v>
      </c>
      <c r="N23" s="5">
        <v>6</v>
      </c>
      <c r="O23" s="5">
        <v>11</v>
      </c>
      <c r="P23" s="5">
        <v>12</v>
      </c>
      <c r="Q23" s="5">
        <f t="shared" si="5"/>
        <v>6</v>
      </c>
      <c r="R23">
        <f t="shared" si="0"/>
        <v>-1283</v>
      </c>
      <c r="S23">
        <f t="shared" si="1"/>
        <v>-1160</v>
      </c>
      <c r="T23">
        <f t="shared" si="6"/>
        <v>1160</v>
      </c>
      <c r="U23">
        <f t="shared" si="7"/>
        <v>-46.661525577608352</v>
      </c>
      <c r="V23">
        <f t="shared" si="8"/>
        <v>42.188129127066006</v>
      </c>
      <c r="W23">
        <f t="shared" si="9"/>
        <v>2177.2979692297986</v>
      </c>
      <c r="X23">
        <f t="shared" si="9"/>
        <v>1779.8382392419951</v>
      </c>
      <c r="Y23" s="2">
        <f t="shared" si="10"/>
        <v>62.905772457476381</v>
      </c>
      <c r="Z23" s="2">
        <f t="shared" si="2"/>
        <v>44.798129127066005</v>
      </c>
    </row>
    <row r="24" spans="1:26" x14ac:dyDescent="0.35">
      <c r="A24">
        <v>22</v>
      </c>
      <c r="B24">
        <v>758</v>
      </c>
      <c r="C24">
        <v>1933</v>
      </c>
      <c r="D24" s="2">
        <v>7.96</v>
      </c>
      <c r="E24" s="2">
        <v>4.41</v>
      </c>
      <c r="F24" s="2">
        <v>2.72</v>
      </c>
      <c r="G24" s="2">
        <f t="shared" si="3"/>
        <v>1.6213235294117647</v>
      </c>
      <c r="H24" s="2">
        <v>5.72</v>
      </c>
      <c r="I24" s="2">
        <v>4.55</v>
      </c>
      <c r="J24" s="2">
        <v>7.8</v>
      </c>
      <c r="K24" s="2">
        <v>7.42</v>
      </c>
      <c r="L24" s="2">
        <f t="shared" si="4"/>
        <v>4.55</v>
      </c>
      <c r="M24" s="5">
        <v>7</v>
      </c>
      <c r="N24" s="5">
        <v>8</v>
      </c>
      <c r="O24" s="5">
        <v>12</v>
      </c>
      <c r="P24" s="5">
        <v>7</v>
      </c>
      <c r="Q24" s="5">
        <f t="shared" si="5"/>
        <v>7</v>
      </c>
      <c r="R24">
        <f t="shared" si="0"/>
        <v>-1078</v>
      </c>
      <c r="S24">
        <f t="shared" si="1"/>
        <v>-1175</v>
      </c>
      <c r="T24">
        <f t="shared" si="6"/>
        <v>1175</v>
      </c>
      <c r="U24">
        <f t="shared" si="7"/>
        <v>-39.205864826704449</v>
      </c>
      <c r="V24">
        <f t="shared" si="8"/>
        <v>42.73366527957117</v>
      </c>
      <c r="W24">
        <f t="shared" si="9"/>
        <v>1537.099836809821</v>
      </c>
      <c r="X24">
        <f t="shared" si="9"/>
        <v>1826.1661482264265</v>
      </c>
      <c r="Y24" s="2">
        <f t="shared" si="10"/>
        <v>57.993671939585333</v>
      </c>
      <c r="Z24" s="2">
        <f t="shared" si="2"/>
        <v>44.938665279571168</v>
      </c>
    </row>
    <row r="25" spans="1:26" x14ac:dyDescent="0.35">
      <c r="A25">
        <v>23</v>
      </c>
      <c r="B25">
        <v>948</v>
      </c>
      <c r="C25">
        <v>1934</v>
      </c>
      <c r="D25" s="2">
        <v>10.29</v>
      </c>
      <c r="E25" s="2">
        <v>4.92</v>
      </c>
      <c r="F25" s="2">
        <v>3.03</v>
      </c>
      <c r="G25" s="2">
        <f t="shared" si="3"/>
        <v>1.6237623762376239</v>
      </c>
      <c r="H25" s="2">
        <v>7.5</v>
      </c>
      <c r="I25" s="2">
        <v>3.87</v>
      </c>
      <c r="J25" s="2">
        <v>6.11</v>
      </c>
      <c r="K25" s="2">
        <v>7.19</v>
      </c>
      <c r="L25" s="2">
        <f t="shared" si="4"/>
        <v>3.87</v>
      </c>
      <c r="M25" s="5">
        <v>10</v>
      </c>
      <c r="N25" s="5">
        <v>6</v>
      </c>
      <c r="O25" s="5">
        <v>7</v>
      </c>
      <c r="P25" s="5">
        <v>7</v>
      </c>
      <c r="Q25" s="5">
        <f t="shared" si="5"/>
        <v>6</v>
      </c>
      <c r="R25">
        <f t="shared" si="0"/>
        <v>-888</v>
      </c>
      <c r="S25">
        <f t="shared" si="1"/>
        <v>-1174</v>
      </c>
      <c r="T25">
        <f t="shared" si="6"/>
        <v>1174</v>
      </c>
      <c r="U25">
        <f t="shared" si="7"/>
        <v>-32.295740228305704</v>
      </c>
      <c r="V25">
        <f t="shared" si="8"/>
        <v>42.697296202737498</v>
      </c>
      <c r="W25">
        <f t="shared" si="9"/>
        <v>1043.0148368942034</v>
      </c>
      <c r="X25">
        <f t="shared" si="9"/>
        <v>1823.059103024302</v>
      </c>
      <c r="Y25" s="2">
        <f t="shared" si="10"/>
        <v>53.535725827885301</v>
      </c>
      <c r="Z25" s="2">
        <f t="shared" si="2"/>
        <v>45.157296202737498</v>
      </c>
    </row>
    <row r="26" spans="1:26" x14ac:dyDescent="0.35">
      <c r="A26">
        <v>24</v>
      </c>
      <c r="B26">
        <v>1128</v>
      </c>
      <c r="C26">
        <v>1949</v>
      </c>
      <c r="D26" s="2">
        <v>3.94</v>
      </c>
      <c r="E26" s="2">
        <v>3.51</v>
      </c>
      <c r="F26" s="2">
        <v>1.6</v>
      </c>
      <c r="G26" s="2">
        <f t="shared" si="3"/>
        <v>2.1937499999999996</v>
      </c>
      <c r="H26" s="2">
        <v>9.33</v>
      </c>
      <c r="I26" s="2">
        <v>4.01</v>
      </c>
      <c r="J26" s="2">
        <v>4.5</v>
      </c>
      <c r="K26" s="2">
        <v>11.76</v>
      </c>
      <c r="L26" s="2">
        <f t="shared" si="4"/>
        <v>4.01</v>
      </c>
      <c r="M26" s="5">
        <v>15</v>
      </c>
      <c r="N26" s="5">
        <v>9</v>
      </c>
      <c r="O26" s="5">
        <v>8</v>
      </c>
      <c r="P26" s="5">
        <v>15</v>
      </c>
      <c r="Q26" s="5">
        <f t="shared" si="5"/>
        <v>8</v>
      </c>
      <c r="R26">
        <f t="shared" si="0"/>
        <v>-708</v>
      </c>
      <c r="S26">
        <f t="shared" si="1"/>
        <v>-1159</v>
      </c>
      <c r="T26">
        <f t="shared" si="6"/>
        <v>1159</v>
      </c>
      <c r="U26">
        <f t="shared" si="7"/>
        <v>-25.749306398243736</v>
      </c>
      <c r="V26">
        <f t="shared" si="8"/>
        <v>42.151760050232333</v>
      </c>
      <c r="W26">
        <f t="shared" si="9"/>
        <v>663.02677999063576</v>
      </c>
      <c r="X26">
        <f t="shared" si="9"/>
        <v>1776.7708753323625</v>
      </c>
      <c r="Y26" s="2">
        <f t="shared" si="10"/>
        <v>49.394307924324622</v>
      </c>
      <c r="Z26" s="2">
        <f t="shared" si="2"/>
        <v>43.906760050232336</v>
      </c>
    </row>
    <row r="27" spans="1:26" x14ac:dyDescent="0.35">
      <c r="A27" s="4">
        <v>25</v>
      </c>
      <c r="B27">
        <v>1401</v>
      </c>
      <c r="C27">
        <v>1955</v>
      </c>
      <c r="D27" s="2">
        <v>5.46</v>
      </c>
      <c r="E27" s="2">
        <v>3.81</v>
      </c>
      <c r="F27" s="2">
        <v>1.96</v>
      </c>
      <c r="G27" s="2">
        <f t="shared" si="3"/>
        <v>1.9438775510204083</v>
      </c>
      <c r="H27" s="2">
        <v>5.03</v>
      </c>
      <c r="I27" s="2">
        <v>6.13</v>
      </c>
      <c r="J27" s="2">
        <v>4.5999999999999996</v>
      </c>
      <c r="K27" s="2">
        <v>6.02</v>
      </c>
      <c r="L27" s="2">
        <f t="shared" si="4"/>
        <v>4.5999999999999996</v>
      </c>
      <c r="M27" s="5">
        <v>9</v>
      </c>
      <c r="N27" s="5">
        <v>10</v>
      </c>
      <c r="O27" s="5">
        <v>8</v>
      </c>
      <c r="P27" s="5">
        <v>10</v>
      </c>
      <c r="Q27" s="5">
        <f t="shared" si="5"/>
        <v>8</v>
      </c>
      <c r="R27">
        <f t="shared" si="0"/>
        <v>-435</v>
      </c>
      <c r="S27">
        <f t="shared" si="1"/>
        <v>-1153</v>
      </c>
      <c r="T27">
        <f t="shared" si="6"/>
        <v>1153</v>
      </c>
      <c r="U27">
        <f t="shared" si="7"/>
        <v>-15.820548422649754</v>
      </c>
      <c r="V27">
        <f t="shared" si="8"/>
        <v>41.933545589230263</v>
      </c>
      <c r="W27">
        <f t="shared" si="9"/>
        <v>250.28975239340562</v>
      </c>
      <c r="X27">
        <f t="shared" si="9"/>
        <v>1758.4222456840528</v>
      </c>
      <c r="Y27" s="2">
        <f t="shared" si="10"/>
        <v>44.818656808046562</v>
      </c>
      <c r="Z27" s="2">
        <f t="shared" si="2"/>
        <v>43.838545589230264</v>
      </c>
    </row>
    <row r="28" spans="1:26" x14ac:dyDescent="0.35">
      <c r="A28">
        <v>26</v>
      </c>
      <c r="B28">
        <v>1582</v>
      </c>
      <c r="C28">
        <v>2016</v>
      </c>
      <c r="D28" s="2">
        <v>6.03</v>
      </c>
      <c r="E28" s="2">
        <v>5.1100000000000003</v>
      </c>
      <c r="F28" s="2">
        <v>2.15</v>
      </c>
      <c r="G28" s="2">
        <f t="shared" si="3"/>
        <v>2.3767441860465119</v>
      </c>
      <c r="H28" s="2">
        <v>6.11</v>
      </c>
      <c r="I28" s="2">
        <v>5.87</v>
      </c>
      <c r="J28" s="2">
        <v>1.92</v>
      </c>
      <c r="K28" s="2">
        <v>5.17</v>
      </c>
      <c r="L28" s="2">
        <f t="shared" si="4"/>
        <v>1.92</v>
      </c>
      <c r="M28" s="5">
        <v>10</v>
      </c>
      <c r="N28" s="5">
        <v>10</v>
      </c>
      <c r="O28" s="5">
        <v>2</v>
      </c>
      <c r="P28" s="5">
        <v>9</v>
      </c>
      <c r="Q28" s="5">
        <f t="shared" si="5"/>
        <v>2</v>
      </c>
      <c r="R28">
        <f t="shared" si="0"/>
        <v>-254</v>
      </c>
      <c r="S28">
        <f t="shared" si="1"/>
        <v>-1092</v>
      </c>
      <c r="T28">
        <f t="shared" si="6"/>
        <v>1092</v>
      </c>
      <c r="U28">
        <f t="shared" si="7"/>
        <v>-9.2377455157541082</v>
      </c>
      <c r="V28">
        <f t="shared" si="8"/>
        <v>39.715031902375934</v>
      </c>
      <c r="W28">
        <f t="shared" si="9"/>
        <v>85.335942213835139</v>
      </c>
      <c r="X28">
        <f t="shared" si="9"/>
        <v>1577.2837590067381</v>
      </c>
      <c r="Y28" s="2">
        <f t="shared" si="10"/>
        <v>40.775233919875596</v>
      </c>
      <c r="Z28" s="2">
        <f t="shared" si="2"/>
        <v>42.270031902375933</v>
      </c>
    </row>
    <row r="29" spans="1:26" x14ac:dyDescent="0.35">
      <c r="A29">
        <v>27</v>
      </c>
      <c r="B29">
        <v>1843</v>
      </c>
      <c r="C29">
        <v>2089</v>
      </c>
      <c r="D29" s="2">
        <v>5.17</v>
      </c>
      <c r="E29" s="2">
        <v>3.37</v>
      </c>
      <c r="F29" s="2">
        <v>2.21</v>
      </c>
      <c r="G29" s="2">
        <f t="shared" si="3"/>
        <v>1.5248868778280544</v>
      </c>
      <c r="H29" s="2">
        <v>4.1500000000000004</v>
      </c>
      <c r="I29" s="2">
        <v>5.54</v>
      </c>
      <c r="J29" s="2">
        <v>4.96</v>
      </c>
      <c r="K29" s="2">
        <v>7.26</v>
      </c>
      <c r="L29" s="2">
        <f t="shared" si="4"/>
        <v>4.1500000000000004</v>
      </c>
      <c r="M29" s="5">
        <v>8</v>
      </c>
      <c r="N29" s="5">
        <v>9</v>
      </c>
      <c r="O29" s="5">
        <v>8</v>
      </c>
      <c r="P29" s="5">
        <v>13</v>
      </c>
      <c r="Q29" s="5">
        <f t="shared" si="5"/>
        <v>8</v>
      </c>
      <c r="R29">
        <f t="shared" si="0"/>
        <v>7</v>
      </c>
      <c r="S29">
        <f t="shared" si="1"/>
        <v>-1019</v>
      </c>
      <c r="T29">
        <f t="shared" si="6"/>
        <v>1019</v>
      </c>
      <c r="U29">
        <f t="shared" si="7"/>
        <v>0.25458353783574317</v>
      </c>
      <c r="V29">
        <f t="shared" si="8"/>
        <v>37.060089293517464</v>
      </c>
      <c r="W29">
        <f t="shared" si="9"/>
        <v>6.481277773696327E-2</v>
      </c>
      <c r="X29">
        <f t="shared" si="9"/>
        <v>1373.4502184434878</v>
      </c>
      <c r="Y29" s="2">
        <f t="shared" si="10"/>
        <v>37.060963711447449</v>
      </c>
      <c r="Z29" s="2">
        <f t="shared" si="2"/>
        <v>38.745089293517466</v>
      </c>
    </row>
    <row r="30" spans="1:26" x14ac:dyDescent="0.35">
      <c r="A30" s="4">
        <v>28</v>
      </c>
      <c r="B30">
        <v>2095</v>
      </c>
      <c r="C30">
        <v>2060</v>
      </c>
      <c r="D30" s="2">
        <v>5.15</v>
      </c>
      <c r="E30" s="2">
        <v>3.74</v>
      </c>
      <c r="F30" s="2">
        <v>2.19</v>
      </c>
      <c r="G30" s="2">
        <f t="shared" si="3"/>
        <v>1.7077625570776258</v>
      </c>
      <c r="H30" s="2">
        <v>4.32</v>
      </c>
      <c r="I30" s="2">
        <v>4.57</v>
      </c>
      <c r="J30" s="2">
        <v>5.69</v>
      </c>
      <c r="K30" s="2">
        <v>10.48</v>
      </c>
      <c r="L30" s="2">
        <f t="shared" si="4"/>
        <v>4.32</v>
      </c>
      <c r="M30" s="5">
        <v>7</v>
      </c>
      <c r="N30" s="5">
        <v>9</v>
      </c>
      <c r="O30" s="5">
        <v>8</v>
      </c>
      <c r="P30" s="5">
        <v>15</v>
      </c>
      <c r="Q30" s="5">
        <f t="shared" si="5"/>
        <v>7</v>
      </c>
      <c r="R30">
        <f t="shared" si="0"/>
        <v>259</v>
      </c>
      <c r="S30">
        <f t="shared" si="1"/>
        <v>-1048</v>
      </c>
      <c r="T30">
        <f t="shared" si="6"/>
        <v>1048</v>
      </c>
      <c r="U30">
        <f t="shared" si="7"/>
        <v>9.4195908999224969</v>
      </c>
      <c r="V30">
        <f t="shared" si="8"/>
        <v>38.11479252169412</v>
      </c>
      <c r="W30">
        <f t="shared" si="9"/>
        <v>88.728692721902718</v>
      </c>
      <c r="X30">
        <f t="shared" si="9"/>
        <v>1452.73740897179</v>
      </c>
      <c r="Y30" s="2">
        <f t="shared" si="10"/>
        <v>39.261509162202266</v>
      </c>
      <c r="Z30" s="2">
        <f t="shared" si="2"/>
        <v>39.984792521694118</v>
      </c>
    </row>
    <row r="31" spans="1:26" x14ac:dyDescent="0.35">
      <c r="A31">
        <v>29</v>
      </c>
      <c r="B31">
        <v>2241</v>
      </c>
      <c r="C31">
        <v>1962</v>
      </c>
      <c r="D31" s="2">
        <v>10.54</v>
      </c>
      <c r="E31" s="2">
        <v>4.96</v>
      </c>
      <c r="F31" s="2">
        <v>3.17</v>
      </c>
      <c r="G31" s="2">
        <f t="shared" si="3"/>
        <v>1.5646687697160884</v>
      </c>
      <c r="H31" s="2">
        <v>4.87</v>
      </c>
      <c r="I31" s="2">
        <v>4.84</v>
      </c>
      <c r="J31" s="2">
        <v>4.13</v>
      </c>
      <c r="K31" s="2">
        <v>8.0399999999999991</v>
      </c>
      <c r="L31" s="2">
        <f t="shared" si="4"/>
        <v>4.13</v>
      </c>
      <c r="M31" s="5">
        <v>8</v>
      </c>
      <c r="N31" s="5">
        <v>8</v>
      </c>
      <c r="O31" s="5">
        <v>6</v>
      </c>
      <c r="P31" s="5">
        <v>10</v>
      </c>
      <c r="Q31" s="5">
        <f t="shared" si="5"/>
        <v>6</v>
      </c>
      <c r="R31">
        <f t="shared" si="0"/>
        <v>405</v>
      </c>
      <c r="S31">
        <f t="shared" si="1"/>
        <v>-1146</v>
      </c>
      <c r="T31">
        <f t="shared" si="6"/>
        <v>1146</v>
      </c>
      <c r="U31">
        <f t="shared" si="7"/>
        <v>14.729476117639425</v>
      </c>
      <c r="V31">
        <f t="shared" si="8"/>
        <v>41.678962051394521</v>
      </c>
      <c r="W31">
        <f t="shared" si="9"/>
        <v>216.95746670011019</v>
      </c>
      <c r="X31">
        <f t="shared" si="9"/>
        <v>1737.1358776815846</v>
      </c>
      <c r="Y31" s="2">
        <f t="shared" si="10"/>
        <v>44.205128032635479</v>
      </c>
      <c r="Z31" s="2">
        <f t="shared" si="2"/>
        <v>44.158962051394518</v>
      </c>
    </row>
    <row r="32" spans="1:26" x14ac:dyDescent="0.35">
      <c r="A32">
        <v>30</v>
      </c>
      <c r="B32">
        <v>2439</v>
      </c>
      <c r="C32">
        <v>1916</v>
      </c>
      <c r="D32" s="2">
        <v>5.76</v>
      </c>
      <c r="E32" s="2">
        <v>4.05</v>
      </c>
      <c r="F32" s="2">
        <v>2.0499999999999998</v>
      </c>
      <c r="G32" s="2">
        <f t="shared" si="3"/>
        <v>1.975609756097561</v>
      </c>
      <c r="H32" s="2">
        <v>5</v>
      </c>
      <c r="I32" s="2">
        <v>5.3</v>
      </c>
      <c r="J32" s="2">
        <v>4.3600000000000003</v>
      </c>
      <c r="K32" s="2">
        <v>8.14</v>
      </c>
      <c r="L32" s="2">
        <f t="shared" si="4"/>
        <v>4.3600000000000003</v>
      </c>
      <c r="M32" s="5">
        <v>9</v>
      </c>
      <c r="N32" s="5">
        <v>7</v>
      </c>
      <c r="O32" s="5">
        <v>8</v>
      </c>
      <c r="P32" s="5">
        <v>16</v>
      </c>
      <c r="Q32" s="5">
        <f t="shared" si="5"/>
        <v>7</v>
      </c>
      <c r="R32">
        <f t="shared" si="0"/>
        <v>603</v>
      </c>
      <c r="S32">
        <f t="shared" si="1"/>
        <v>-1192</v>
      </c>
      <c r="T32">
        <f t="shared" si="6"/>
        <v>1192</v>
      </c>
      <c r="U32">
        <f t="shared" si="7"/>
        <v>21.930553330707589</v>
      </c>
      <c r="V32">
        <f t="shared" si="8"/>
        <v>43.351939585743693</v>
      </c>
      <c r="W32">
        <f t="shared" si="9"/>
        <v>480.94916939100972</v>
      </c>
      <c r="X32">
        <f t="shared" si="9"/>
        <v>1879.3906658459712</v>
      </c>
      <c r="Y32" s="2">
        <f t="shared" si="10"/>
        <v>48.583328778882382</v>
      </c>
      <c r="Z32" s="2">
        <f t="shared" si="2"/>
        <v>45.376939585743692</v>
      </c>
    </row>
    <row r="33" spans="1:26" x14ac:dyDescent="0.35">
      <c r="A33">
        <v>31</v>
      </c>
      <c r="B33">
        <v>2679</v>
      </c>
      <c r="C33">
        <v>1916</v>
      </c>
      <c r="D33" s="2">
        <v>3.8</v>
      </c>
      <c r="E33" s="2">
        <v>3.34</v>
      </c>
      <c r="F33" s="2">
        <v>1.57</v>
      </c>
      <c r="G33" s="2">
        <f t="shared" si="3"/>
        <v>2.1273885350318471</v>
      </c>
      <c r="H33" s="2">
        <v>4.92</v>
      </c>
      <c r="I33" s="2">
        <v>5.99</v>
      </c>
      <c r="J33" s="2">
        <v>4.97</v>
      </c>
      <c r="K33" s="2">
        <v>5.57</v>
      </c>
      <c r="L33" s="2">
        <f t="shared" si="4"/>
        <v>4.92</v>
      </c>
      <c r="M33" s="5">
        <v>6</v>
      </c>
      <c r="N33" s="5">
        <v>9</v>
      </c>
      <c r="O33" s="5">
        <v>8</v>
      </c>
      <c r="P33" s="5">
        <v>10</v>
      </c>
      <c r="Q33" s="5">
        <f t="shared" si="5"/>
        <v>6</v>
      </c>
      <c r="R33">
        <f t="shared" si="0"/>
        <v>843</v>
      </c>
      <c r="S33">
        <f t="shared" si="1"/>
        <v>-1192</v>
      </c>
      <c r="T33">
        <f t="shared" si="6"/>
        <v>1192</v>
      </c>
      <c r="U33">
        <f t="shared" si="7"/>
        <v>30.659131770790211</v>
      </c>
      <c r="V33">
        <f t="shared" si="8"/>
        <v>43.351939585743693</v>
      </c>
      <c r="W33">
        <f t="shared" si="9"/>
        <v>939.98236093867763</v>
      </c>
      <c r="X33">
        <f t="shared" si="9"/>
        <v>1879.3906658459712</v>
      </c>
      <c r="Y33" s="2">
        <f t="shared" si="10"/>
        <v>53.097768566905415</v>
      </c>
      <c r="Z33" s="2">
        <f t="shared" si="2"/>
        <v>45.021939585743695</v>
      </c>
    </row>
    <row r="34" spans="1:26" x14ac:dyDescent="0.35">
      <c r="A34">
        <v>32</v>
      </c>
      <c r="B34">
        <v>2863</v>
      </c>
      <c r="C34">
        <v>1927</v>
      </c>
      <c r="D34" s="2">
        <v>3.43</v>
      </c>
      <c r="E34" s="2">
        <v>3.31</v>
      </c>
      <c r="F34" s="2">
        <v>1.62</v>
      </c>
      <c r="G34" s="2">
        <f t="shared" si="3"/>
        <v>2.0432098765432096</v>
      </c>
      <c r="H34" s="2">
        <v>4.07</v>
      </c>
      <c r="I34" s="2">
        <v>5.6</v>
      </c>
      <c r="J34" s="2">
        <v>3.81</v>
      </c>
      <c r="K34" s="2"/>
      <c r="L34" s="2">
        <f t="shared" si="4"/>
        <v>3.81</v>
      </c>
      <c r="M34" s="5">
        <v>7</v>
      </c>
      <c r="N34" s="5">
        <v>8</v>
      </c>
      <c r="O34" s="5">
        <v>8</v>
      </c>
      <c r="Q34" s="5">
        <f t="shared" si="5"/>
        <v>7</v>
      </c>
      <c r="R34">
        <f t="shared" si="0"/>
        <v>1027</v>
      </c>
      <c r="S34">
        <f t="shared" si="1"/>
        <v>-1181</v>
      </c>
      <c r="T34">
        <f t="shared" si="6"/>
        <v>1181</v>
      </c>
      <c r="U34">
        <f t="shared" si="7"/>
        <v>37.351041908186886</v>
      </c>
      <c r="V34">
        <f t="shared" si="8"/>
        <v>42.95187974057324</v>
      </c>
      <c r="W34">
        <f t="shared" si="9"/>
        <v>1395.1003316271331</v>
      </c>
      <c r="X34">
        <f t="shared" si="9"/>
        <v>1844.8639732486658</v>
      </c>
      <c r="Y34" s="2">
        <f t="shared" si="10"/>
        <v>56.920684332462123</v>
      </c>
      <c r="Z34" s="2">
        <f t="shared" si="2"/>
        <v>44.606879740573241</v>
      </c>
    </row>
    <row r="35" spans="1:26" x14ac:dyDescent="0.35">
      <c r="A35">
        <v>33</v>
      </c>
      <c r="B35">
        <v>536</v>
      </c>
      <c r="C35">
        <v>1762</v>
      </c>
      <c r="D35" s="2">
        <v>5.89</v>
      </c>
      <c r="E35" s="2">
        <v>4.21</v>
      </c>
      <c r="F35" s="2">
        <v>1.74</v>
      </c>
      <c r="G35" s="2">
        <f t="shared" si="3"/>
        <v>2.4195402298850577</v>
      </c>
      <c r="H35" s="2">
        <v>2.72</v>
      </c>
      <c r="I35" s="2">
        <v>4.17</v>
      </c>
      <c r="J35" s="2">
        <v>5.63</v>
      </c>
      <c r="K35" s="2"/>
      <c r="L35" s="2">
        <f t="shared" si="4"/>
        <v>2.72</v>
      </c>
      <c r="M35" s="5">
        <v>5</v>
      </c>
      <c r="N35" s="5">
        <v>9</v>
      </c>
      <c r="O35" s="5">
        <v>10</v>
      </c>
      <c r="Q35" s="5">
        <f t="shared" si="5"/>
        <v>5</v>
      </c>
      <c r="R35">
        <f t="shared" ref="R35:R66" si="11">B35-1836</f>
        <v>-1300</v>
      </c>
      <c r="S35">
        <f t="shared" ref="S35:S66" si="12">C35-3108</f>
        <v>-1346</v>
      </c>
      <c r="T35">
        <f t="shared" si="6"/>
        <v>1346</v>
      </c>
      <c r="U35">
        <f t="shared" si="7"/>
        <v>-47.279799883780868</v>
      </c>
      <c r="V35">
        <f t="shared" si="8"/>
        <v>48.95277741813004</v>
      </c>
      <c r="W35">
        <f t="shared" si="9"/>
        <v>2235.3794770503655</v>
      </c>
      <c r="X35">
        <f t="shared" si="9"/>
        <v>2396.3744169489823</v>
      </c>
      <c r="Y35" s="2">
        <f t="shared" si="10"/>
        <v>68.056990045103731</v>
      </c>
      <c r="Z35" s="2">
        <f t="shared" ref="Z35:Z66" si="13">E35/2+V35</f>
        <v>51.057777418130037</v>
      </c>
    </row>
    <row r="36" spans="1:26" x14ac:dyDescent="0.35">
      <c r="A36">
        <v>34</v>
      </c>
      <c r="B36">
        <v>712</v>
      </c>
      <c r="C36">
        <v>1737</v>
      </c>
      <c r="D36" s="2">
        <v>7.05</v>
      </c>
      <c r="E36" s="2">
        <v>4.9400000000000004</v>
      </c>
      <c r="F36" s="2">
        <v>2.14</v>
      </c>
      <c r="G36" s="2">
        <f t="shared" si="3"/>
        <v>2.3084112149532712</v>
      </c>
      <c r="H36" s="2">
        <v>3.1</v>
      </c>
      <c r="I36" s="2">
        <v>3.41</v>
      </c>
      <c r="J36" s="2">
        <v>6.76</v>
      </c>
      <c r="K36" s="2"/>
      <c r="L36" s="2">
        <f t="shared" si="4"/>
        <v>3.1</v>
      </c>
      <c r="M36" s="5">
        <v>4</v>
      </c>
      <c r="N36" s="5">
        <v>6</v>
      </c>
      <c r="O36" s="5">
        <v>11</v>
      </c>
      <c r="Q36" s="5">
        <f t="shared" si="5"/>
        <v>4</v>
      </c>
      <c r="R36">
        <f t="shared" si="11"/>
        <v>-1124</v>
      </c>
      <c r="S36">
        <f t="shared" si="12"/>
        <v>-1371</v>
      </c>
      <c r="T36">
        <f t="shared" si="6"/>
        <v>1371</v>
      </c>
      <c r="U36">
        <f t="shared" si="7"/>
        <v>-40.878842361053614</v>
      </c>
      <c r="V36">
        <f t="shared" si="8"/>
        <v>49.862004338971978</v>
      </c>
      <c r="W36">
        <f t="shared" si="9"/>
        <v>1671.0797527798713</v>
      </c>
      <c r="X36">
        <f t="shared" si="9"/>
        <v>2486.2194766996604</v>
      </c>
      <c r="Y36" s="2">
        <f t="shared" si="10"/>
        <v>64.477121752444347</v>
      </c>
      <c r="Z36" s="2">
        <f t="shared" si="13"/>
        <v>52.332004338971977</v>
      </c>
    </row>
    <row r="37" spans="1:26" x14ac:dyDescent="0.35">
      <c r="A37">
        <v>35</v>
      </c>
      <c r="B37">
        <v>861</v>
      </c>
      <c r="C37">
        <v>1735</v>
      </c>
      <c r="D37" s="2">
        <v>4.78</v>
      </c>
      <c r="E37" s="2">
        <v>3.18</v>
      </c>
      <c r="F37" s="2">
        <v>2.27</v>
      </c>
      <c r="G37" s="2">
        <f t="shared" si="3"/>
        <v>1.4008810572687225</v>
      </c>
      <c r="H37" s="2">
        <v>4.9000000000000004</v>
      </c>
      <c r="I37" s="2">
        <v>5.28</v>
      </c>
      <c r="J37" s="2">
        <v>6.29</v>
      </c>
      <c r="K37" s="2"/>
      <c r="L37" s="2">
        <f t="shared" si="4"/>
        <v>4.9000000000000004</v>
      </c>
      <c r="M37" s="5">
        <v>10</v>
      </c>
      <c r="N37" s="5">
        <v>8</v>
      </c>
      <c r="O37" s="5">
        <v>7</v>
      </c>
      <c r="Q37" s="5">
        <f t="shared" si="5"/>
        <v>7</v>
      </c>
      <c r="R37">
        <f t="shared" si="11"/>
        <v>-975</v>
      </c>
      <c r="S37">
        <f t="shared" si="12"/>
        <v>-1373</v>
      </c>
      <c r="T37">
        <f t="shared" si="6"/>
        <v>1373</v>
      </c>
      <c r="U37">
        <f t="shared" si="7"/>
        <v>-35.459849912835651</v>
      </c>
      <c r="V37">
        <f t="shared" si="8"/>
        <v>49.934742492639337</v>
      </c>
      <c r="W37">
        <f t="shared" si="9"/>
        <v>1257.4009558408304</v>
      </c>
      <c r="X37">
        <f t="shared" si="9"/>
        <v>2493.4785078062005</v>
      </c>
      <c r="Y37" s="2">
        <f t="shared" si="10"/>
        <v>61.244423939221036</v>
      </c>
      <c r="Z37" s="2">
        <f t="shared" si="13"/>
        <v>51.524742492639341</v>
      </c>
    </row>
    <row r="38" spans="1:26" x14ac:dyDescent="0.35">
      <c r="A38">
        <v>36</v>
      </c>
      <c r="B38">
        <v>1026</v>
      </c>
      <c r="C38">
        <v>1770</v>
      </c>
      <c r="D38" s="2">
        <v>2.88</v>
      </c>
      <c r="E38" s="2">
        <v>3.13</v>
      </c>
      <c r="F38" s="2">
        <v>1.33</v>
      </c>
      <c r="G38" s="2">
        <f t="shared" si="3"/>
        <v>2.3533834586466162</v>
      </c>
      <c r="H38" s="2">
        <v>4.24</v>
      </c>
      <c r="I38" s="2">
        <v>5.51</v>
      </c>
      <c r="J38" s="2">
        <v>10.66</v>
      </c>
      <c r="K38" s="2">
        <v>7.41</v>
      </c>
      <c r="L38" s="2">
        <f t="shared" si="4"/>
        <v>4.24</v>
      </c>
      <c r="M38" s="5">
        <v>7</v>
      </c>
      <c r="N38" s="5">
        <v>9</v>
      </c>
      <c r="O38" s="5">
        <v>14</v>
      </c>
      <c r="P38" s="5">
        <v>10</v>
      </c>
      <c r="Q38" s="5">
        <f t="shared" si="5"/>
        <v>7</v>
      </c>
      <c r="R38">
        <f t="shared" si="11"/>
        <v>-810</v>
      </c>
      <c r="S38">
        <f t="shared" si="12"/>
        <v>-1338</v>
      </c>
      <c r="T38">
        <f t="shared" si="6"/>
        <v>1338</v>
      </c>
      <c r="U38">
        <f t="shared" si="7"/>
        <v>-29.458952235278851</v>
      </c>
      <c r="V38">
        <f t="shared" si="8"/>
        <v>48.661824803460618</v>
      </c>
      <c r="W38">
        <f t="shared" si="9"/>
        <v>867.82986680044075</v>
      </c>
      <c r="X38">
        <f t="shared" si="9"/>
        <v>2367.9731932026953</v>
      </c>
      <c r="Y38" s="2">
        <f t="shared" si="10"/>
        <v>56.884119576584254</v>
      </c>
      <c r="Z38" s="2">
        <f t="shared" si="13"/>
        <v>50.226824803460616</v>
      </c>
    </row>
    <row r="39" spans="1:26" x14ac:dyDescent="0.35">
      <c r="A39">
        <v>37</v>
      </c>
      <c r="B39">
        <v>1216</v>
      </c>
      <c r="C39">
        <v>1866</v>
      </c>
      <c r="D39" s="2">
        <v>4.91</v>
      </c>
      <c r="E39" s="2">
        <v>4.1900000000000004</v>
      </c>
      <c r="F39" s="2">
        <v>1.64</v>
      </c>
      <c r="G39" s="2">
        <f t="shared" si="3"/>
        <v>2.5548780487804881</v>
      </c>
      <c r="H39" s="2">
        <v>4.9400000000000004</v>
      </c>
      <c r="I39" s="2">
        <v>4.8</v>
      </c>
      <c r="J39" s="2">
        <v>10.14</v>
      </c>
      <c r="K39" s="2">
        <v>7.74</v>
      </c>
      <c r="L39" s="2">
        <f t="shared" si="4"/>
        <v>4.8</v>
      </c>
      <c r="M39" s="5">
        <v>7</v>
      </c>
      <c r="N39" s="5">
        <v>8</v>
      </c>
      <c r="O39" s="5">
        <v>14</v>
      </c>
      <c r="P39" s="5">
        <v>8</v>
      </c>
      <c r="Q39" s="5">
        <f t="shared" si="5"/>
        <v>7</v>
      </c>
      <c r="R39">
        <f t="shared" si="11"/>
        <v>-620</v>
      </c>
      <c r="S39">
        <f t="shared" si="12"/>
        <v>-1242</v>
      </c>
      <c r="T39">
        <f t="shared" si="6"/>
        <v>1242</v>
      </c>
      <c r="U39">
        <f t="shared" si="7"/>
        <v>-22.548827636880109</v>
      </c>
      <c r="V39">
        <f t="shared" si="8"/>
        <v>45.17039342742757</v>
      </c>
      <c r="W39">
        <f t="shared" si="9"/>
        <v>508.44962779772817</v>
      </c>
      <c r="X39">
        <f t="shared" si="9"/>
        <v>2040.3644423885917</v>
      </c>
      <c r="Y39" s="2">
        <f t="shared" si="10"/>
        <v>50.485780871313857</v>
      </c>
      <c r="Z39" s="2">
        <f t="shared" si="13"/>
        <v>47.265393427427568</v>
      </c>
    </row>
    <row r="40" spans="1:26" x14ac:dyDescent="0.35">
      <c r="A40">
        <v>38</v>
      </c>
      <c r="B40">
        <v>1557</v>
      </c>
      <c r="C40">
        <v>1840</v>
      </c>
      <c r="D40" s="2">
        <v>0.76</v>
      </c>
      <c r="E40" s="2">
        <v>1.68</v>
      </c>
      <c r="F40" s="2">
        <v>0.59</v>
      </c>
      <c r="G40" s="2">
        <f t="shared" si="3"/>
        <v>2.847457627118644</v>
      </c>
      <c r="H40" s="2">
        <v>4.1500000000000004</v>
      </c>
      <c r="I40" s="2">
        <v>5.83</v>
      </c>
      <c r="J40" s="2">
        <v>4.5199999999999996</v>
      </c>
      <c r="K40" s="2">
        <v>4.24</v>
      </c>
      <c r="L40" s="2">
        <f t="shared" si="4"/>
        <v>4.1500000000000004</v>
      </c>
      <c r="M40" s="5">
        <v>6</v>
      </c>
      <c r="N40" s="5">
        <v>10</v>
      </c>
      <c r="O40" s="5">
        <v>9</v>
      </c>
      <c r="P40" s="5">
        <v>7</v>
      </c>
      <c r="Q40" s="5">
        <f t="shared" si="5"/>
        <v>6</v>
      </c>
      <c r="R40">
        <f t="shared" si="11"/>
        <v>-279</v>
      </c>
      <c r="S40">
        <f t="shared" si="12"/>
        <v>-1268</v>
      </c>
      <c r="T40">
        <f t="shared" si="6"/>
        <v>1268</v>
      </c>
      <c r="U40">
        <f t="shared" si="7"/>
        <v>-10.146972436596048</v>
      </c>
      <c r="V40">
        <f t="shared" si="8"/>
        <v>46.115989425103187</v>
      </c>
      <c r="W40">
        <f t="shared" si="9"/>
        <v>102.96104962903993</v>
      </c>
      <c r="X40">
        <f t="shared" si="9"/>
        <v>2126.684480656229</v>
      </c>
      <c r="Y40" s="2">
        <f t="shared" si="10"/>
        <v>47.219122506514971</v>
      </c>
      <c r="Z40" s="2">
        <f t="shared" si="13"/>
        <v>46.955989425103191</v>
      </c>
    </row>
    <row r="41" spans="1:26" x14ac:dyDescent="0.35">
      <c r="A41">
        <v>39</v>
      </c>
      <c r="B41">
        <v>1715</v>
      </c>
      <c r="C41">
        <v>1929</v>
      </c>
      <c r="D41" s="2">
        <v>5.77</v>
      </c>
      <c r="E41" s="2">
        <v>4.9400000000000004</v>
      </c>
      <c r="F41" s="2">
        <v>1.7</v>
      </c>
      <c r="G41" s="2">
        <f t="shared" si="3"/>
        <v>2.9058823529411768</v>
      </c>
      <c r="H41" s="2">
        <v>7.44</v>
      </c>
      <c r="I41" s="2">
        <v>4.2300000000000004</v>
      </c>
      <c r="J41" s="2">
        <v>6.02</v>
      </c>
      <c r="K41" s="2"/>
      <c r="L41" s="2">
        <f t="shared" si="4"/>
        <v>4.2300000000000004</v>
      </c>
      <c r="M41" s="5">
        <v>12</v>
      </c>
      <c r="N41" s="5">
        <v>6</v>
      </c>
      <c r="O41" s="5">
        <v>9</v>
      </c>
      <c r="Q41" s="5">
        <f t="shared" si="5"/>
        <v>6</v>
      </c>
      <c r="R41">
        <f t="shared" si="11"/>
        <v>-121</v>
      </c>
      <c r="S41">
        <f t="shared" si="12"/>
        <v>-1179</v>
      </c>
      <c r="T41">
        <f t="shared" si="6"/>
        <v>1179</v>
      </c>
      <c r="U41">
        <f t="shared" si="7"/>
        <v>-4.4006582968749886</v>
      </c>
      <c r="V41">
        <f t="shared" si="8"/>
        <v>42.879141586905881</v>
      </c>
      <c r="W41">
        <f t="shared" si="9"/>
        <v>19.365793445854674</v>
      </c>
      <c r="X41">
        <f t="shared" si="9"/>
        <v>1838.6207832299215</v>
      </c>
      <c r="Y41" s="2">
        <f t="shared" si="10"/>
        <v>43.104368417548777</v>
      </c>
      <c r="Z41" s="2">
        <f t="shared" si="13"/>
        <v>45.34914158690588</v>
      </c>
    </row>
    <row r="42" spans="1:26" x14ac:dyDescent="0.35">
      <c r="A42">
        <v>40</v>
      </c>
      <c r="B42">
        <v>1969</v>
      </c>
      <c r="C42">
        <v>1973</v>
      </c>
      <c r="D42" s="2">
        <v>6.82</v>
      </c>
      <c r="E42" s="2">
        <v>5.21</v>
      </c>
      <c r="F42" s="2">
        <v>2.11</v>
      </c>
      <c r="G42" s="2">
        <f t="shared" si="3"/>
        <v>2.4691943127962088</v>
      </c>
      <c r="H42" s="2">
        <v>7.27</v>
      </c>
      <c r="I42" s="2">
        <v>4.05</v>
      </c>
      <c r="J42" s="2">
        <v>4.33</v>
      </c>
      <c r="K42" s="2">
        <v>4.5999999999999996</v>
      </c>
      <c r="L42" s="2">
        <f t="shared" si="4"/>
        <v>4.05</v>
      </c>
      <c r="M42" s="5">
        <v>9</v>
      </c>
      <c r="N42" s="5">
        <v>5</v>
      </c>
      <c r="O42" s="5">
        <v>7</v>
      </c>
      <c r="P42" s="5">
        <v>5</v>
      </c>
      <c r="Q42" s="5">
        <f t="shared" si="5"/>
        <v>5</v>
      </c>
      <c r="R42">
        <f t="shared" si="11"/>
        <v>133</v>
      </c>
      <c r="S42">
        <f t="shared" si="12"/>
        <v>-1135</v>
      </c>
      <c r="T42">
        <f t="shared" si="6"/>
        <v>1135</v>
      </c>
      <c r="U42">
        <f t="shared" si="7"/>
        <v>4.8370872188791196</v>
      </c>
      <c r="V42">
        <f t="shared" si="8"/>
        <v>41.278902206224068</v>
      </c>
      <c r="W42">
        <f t="shared" si="9"/>
        <v>23.397412763043736</v>
      </c>
      <c r="X42">
        <f t="shared" si="9"/>
        <v>1703.9477673510103</v>
      </c>
      <c r="Y42" s="2">
        <f t="shared" si="10"/>
        <v>41.561342376228104</v>
      </c>
      <c r="Z42" s="2">
        <f t="shared" si="13"/>
        <v>43.883902206224064</v>
      </c>
    </row>
    <row r="43" spans="1:26" x14ac:dyDescent="0.35">
      <c r="A43">
        <v>41</v>
      </c>
      <c r="B43">
        <v>2082</v>
      </c>
      <c r="C43">
        <v>1834</v>
      </c>
      <c r="D43" s="2">
        <v>6.05</v>
      </c>
      <c r="E43" s="2">
        <v>4.37</v>
      </c>
      <c r="F43" s="2">
        <v>2.36</v>
      </c>
      <c r="G43" s="2">
        <f t="shared" si="3"/>
        <v>1.8516949152542375</v>
      </c>
      <c r="H43" s="2">
        <v>4.05</v>
      </c>
      <c r="I43" s="2">
        <v>4.8</v>
      </c>
      <c r="J43" s="2">
        <v>4.7</v>
      </c>
      <c r="K43" s="2">
        <v>7.09</v>
      </c>
      <c r="L43" s="2">
        <f t="shared" si="4"/>
        <v>4.05</v>
      </c>
      <c r="M43" s="5">
        <v>8</v>
      </c>
      <c r="N43" s="5">
        <v>6</v>
      </c>
      <c r="O43" s="5">
        <v>6</v>
      </c>
      <c r="P43" s="5">
        <v>12</v>
      </c>
      <c r="Q43" s="5">
        <f t="shared" si="5"/>
        <v>6</v>
      </c>
      <c r="R43">
        <f t="shared" si="11"/>
        <v>246</v>
      </c>
      <c r="S43">
        <f t="shared" si="12"/>
        <v>-1274</v>
      </c>
      <c r="T43">
        <f t="shared" si="6"/>
        <v>1274</v>
      </c>
      <c r="U43">
        <f t="shared" si="7"/>
        <v>8.9467929010846881</v>
      </c>
      <c r="V43">
        <f t="shared" si="8"/>
        <v>46.334203886105257</v>
      </c>
      <c r="W43">
        <f t="shared" si="9"/>
        <v>80.04510321489937</v>
      </c>
      <c r="X43">
        <f t="shared" si="9"/>
        <v>2146.8584497591714</v>
      </c>
      <c r="Y43" s="2">
        <f t="shared" si="10"/>
        <v>47.190078967660895</v>
      </c>
      <c r="Z43" s="2">
        <f t="shared" si="13"/>
        <v>48.519203886105259</v>
      </c>
    </row>
    <row r="44" spans="1:26" x14ac:dyDescent="0.35">
      <c r="A44">
        <v>42</v>
      </c>
      <c r="B44">
        <v>2334</v>
      </c>
      <c r="C44">
        <v>1773</v>
      </c>
      <c r="D44" s="2">
        <v>4.68</v>
      </c>
      <c r="E44" s="2">
        <v>3.3</v>
      </c>
      <c r="F44" s="2">
        <v>1.86</v>
      </c>
      <c r="G44" s="2">
        <f t="shared" si="3"/>
        <v>1.7741935483870965</v>
      </c>
      <c r="H44" s="2">
        <v>6</v>
      </c>
      <c r="I44" s="2">
        <v>4.91</v>
      </c>
      <c r="J44" s="2">
        <v>5.12</v>
      </c>
      <c r="K44" s="2">
        <v>5.66</v>
      </c>
      <c r="L44" s="2">
        <f t="shared" si="4"/>
        <v>4.91</v>
      </c>
      <c r="M44" s="5">
        <v>9</v>
      </c>
      <c r="N44" s="5">
        <v>7</v>
      </c>
      <c r="O44" s="5">
        <v>7</v>
      </c>
      <c r="P44" s="5">
        <v>10</v>
      </c>
      <c r="Q44" s="5">
        <f t="shared" si="5"/>
        <v>7</v>
      </c>
      <c r="R44">
        <f t="shared" si="11"/>
        <v>498</v>
      </c>
      <c r="S44">
        <f t="shared" si="12"/>
        <v>-1335</v>
      </c>
      <c r="T44">
        <f t="shared" si="6"/>
        <v>1335</v>
      </c>
      <c r="U44">
        <f t="shared" si="7"/>
        <v>18.111800263171443</v>
      </c>
      <c r="V44">
        <f t="shared" si="8"/>
        <v>48.552717572959587</v>
      </c>
      <c r="W44">
        <f t="shared" si="9"/>
        <v>328.03730877301712</v>
      </c>
      <c r="X44">
        <f t="shared" si="9"/>
        <v>2357.3663837195786</v>
      </c>
      <c r="Y44" s="2">
        <f t="shared" si="10"/>
        <v>51.82088085407846</v>
      </c>
      <c r="Z44" s="2">
        <f t="shared" si="13"/>
        <v>50.202717572959585</v>
      </c>
    </row>
    <row r="45" spans="1:26" x14ac:dyDescent="0.35">
      <c r="A45">
        <v>43</v>
      </c>
      <c r="B45">
        <v>2583</v>
      </c>
      <c r="C45">
        <v>1816</v>
      </c>
      <c r="D45" s="2">
        <v>3.46</v>
      </c>
      <c r="E45" s="2">
        <v>3.13</v>
      </c>
      <c r="F45" s="2">
        <v>1.83</v>
      </c>
      <c r="G45" s="2">
        <f t="shared" si="3"/>
        <v>1.7103825136612021</v>
      </c>
      <c r="H45" s="2">
        <v>3.94</v>
      </c>
      <c r="I45" s="2">
        <v>6.62</v>
      </c>
      <c r="J45" s="2">
        <v>4.6100000000000003</v>
      </c>
      <c r="K45" s="2">
        <v>5.4</v>
      </c>
      <c r="L45" s="2">
        <f t="shared" si="4"/>
        <v>3.94</v>
      </c>
      <c r="M45" s="5">
        <v>4</v>
      </c>
      <c r="N45" s="5">
        <v>11</v>
      </c>
      <c r="O45" s="5">
        <v>9</v>
      </c>
      <c r="P45" s="5">
        <v>8</v>
      </c>
      <c r="Q45" s="5">
        <f t="shared" si="5"/>
        <v>4</v>
      </c>
      <c r="R45">
        <f t="shared" si="11"/>
        <v>747</v>
      </c>
      <c r="S45">
        <f t="shared" si="12"/>
        <v>-1292</v>
      </c>
      <c r="T45">
        <f t="shared" si="6"/>
        <v>1292</v>
      </c>
      <c r="U45">
        <f t="shared" si="7"/>
        <v>27.167700394757162</v>
      </c>
      <c r="V45">
        <f t="shared" si="8"/>
        <v>46.988847269111453</v>
      </c>
      <c r="W45">
        <f t="shared" si="9"/>
        <v>738.08394473928843</v>
      </c>
      <c r="X45">
        <f t="shared" si="9"/>
        <v>2207.9517676798828</v>
      </c>
      <c r="Y45" s="2">
        <f t="shared" si="10"/>
        <v>54.277395962031669</v>
      </c>
      <c r="Z45" s="2">
        <f t="shared" si="13"/>
        <v>48.553847269111451</v>
      </c>
    </row>
    <row r="46" spans="1:26" x14ac:dyDescent="0.35">
      <c r="A46">
        <v>44</v>
      </c>
      <c r="B46">
        <v>2845</v>
      </c>
      <c r="C46">
        <v>1773</v>
      </c>
      <c r="D46" s="2">
        <v>3.5</v>
      </c>
      <c r="E46" s="2">
        <v>2.97</v>
      </c>
      <c r="F46" s="2">
        <v>1.55</v>
      </c>
      <c r="G46" s="2">
        <f t="shared" si="3"/>
        <v>1.9161290322580646</v>
      </c>
      <c r="H46" s="2">
        <v>5.61</v>
      </c>
      <c r="I46" s="2">
        <v>4.83</v>
      </c>
      <c r="J46" s="2">
        <v>4.9000000000000004</v>
      </c>
      <c r="K46" s="2">
        <v>5.45</v>
      </c>
      <c r="L46" s="2">
        <f t="shared" si="4"/>
        <v>4.83</v>
      </c>
      <c r="M46" s="5">
        <v>9</v>
      </c>
      <c r="N46" s="5">
        <v>8</v>
      </c>
      <c r="O46" s="5">
        <v>7</v>
      </c>
      <c r="P46" s="5">
        <v>8</v>
      </c>
      <c r="Q46" s="5">
        <f t="shared" si="5"/>
        <v>7</v>
      </c>
      <c r="R46">
        <f t="shared" si="11"/>
        <v>1009</v>
      </c>
      <c r="S46">
        <f t="shared" si="12"/>
        <v>-1335</v>
      </c>
      <c r="T46">
        <f t="shared" si="6"/>
        <v>1335</v>
      </c>
      <c r="U46">
        <f t="shared" si="7"/>
        <v>36.69639852518069</v>
      </c>
      <c r="V46">
        <f t="shared" si="8"/>
        <v>48.552717572959587</v>
      </c>
      <c r="W46">
        <f t="shared" si="9"/>
        <v>1346.6256647188836</v>
      </c>
      <c r="X46">
        <f t="shared" si="9"/>
        <v>2357.3663837195786</v>
      </c>
      <c r="Y46" s="2">
        <f t="shared" si="10"/>
        <v>60.860430892645361</v>
      </c>
      <c r="Z46" s="2">
        <f t="shared" si="13"/>
        <v>50.037717572959586</v>
      </c>
    </row>
    <row r="47" spans="1:26" x14ac:dyDescent="0.35">
      <c r="A47">
        <v>45</v>
      </c>
      <c r="B47">
        <v>3045</v>
      </c>
      <c r="C47">
        <v>1720</v>
      </c>
      <c r="D47" s="2">
        <v>9.76</v>
      </c>
      <c r="E47" s="2">
        <v>5.58</v>
      </c>
      <c r="F47" s="2">
        <v>2.54</v>
      </c>
      <c r="G47" s="2">
        <f t="shared" si="3"/>
        <v>2.1968503937007875</v>
      </c>
      <c r="H47" s="2">
        <v>8.91</v>
      </c>
      <c r="I47" s="2">
        <v>4.74</v>
      </c>
      <c r="J47" s="2">
        <v>4.25</v>
      </c>
      <c r="K47" s="2">
        <v>4.18</v>
      </c>
      <c r="L47" s="2">
        <f t="shared" si="4"/>
        <v>4.18</v>
      </c>
      <c r="M47" s="5">
        <v>13</v>
      </c>
      <c r="N47" s="5">
        <v>7</v>
      </c>
      <c r="O47" s="5">
        <v>5</v>
      </c>
      <c r="P47" s="5">
        <v>6</v>
      </c>
      <c r="Q47" s="5">
        <f t="shared" si="5"/>
        <v>5</v>
      </c>
      <c r="R47">
        <f t="shared" si="11"/>
        <v>1209</v>
      </c>
      <c r="S47">
        <f t="shared" si="12"/>
        <v>-1388</v>
      </c>
      <c r="T47">
        <f t="shared" si="6"/>
        <v>1388</v>
      </c>
      <c r="U47">
        <f t="shared" si="7"/>
        <v>43.97021389191621</v>
      </c>
      <c r="V47">
        <f t="shared" si="8"/>
        <v>50.480278645144502</v>
      </c>
      <c r="W47">
        <f t="shared" si="9"/>
        <v>1933.3797097008612</v>
      </c>
      <c r="X47">
        <f t="shared" si="9"/>
        <v>2548.2585320914318</v>
      </c>
      <c r="Y47" s="2">
        <f t="shared" si="10"/>
        <v>66.945038963259208</v>
      </c>
      <c r="Z47" s="2">
        <f t="shared" si="13"/>
        <v>53.270278645144501</v>
      </c>
    </row>
    <row r="48" spans="1:26" x14ac:dyDescent="0.35">
      <c r="A48">
        <v>46</v>
      </c>
      <c r="B48">
        <v>561</v>
      </c>
      <c r="C48">
        <v>1615</v>
      </c>
      <c r="D48" s="2">
        <v>0.98</v>
      </c>
      <c r="E48" s="2">
        <v>1.91</v>
      </c>
      <c r="F48" s="2">
        <v>0.63</v>
      </c>
      <c r="G48" s="2">
        <f t="shared" si="3"/>
        <v>3.0317460317460316</v>
      </c>
      <c r="H48" s="2">
        <v>3.83</v>
      </c>
      <c r="I48" s="2">
        <v>4.3600000000000003</v>
      </c>
      <c r="J48" s="2"/>
      <c r="K48" s="2"/>
      <c r="L48" s="2">
        <f t="shared" si="4"/>
        <v>3.83</v>
      </c>
      <c r="M48" s="5">
        <v>8</v>
      </c>
      <c r="N48" s="5">
        <v>7</v>
      </c>
      <c r="Q48" s="5">
        <f t="shared" si="5"/>
        <v>7</v>
      </c>
      <c r="R48">
        <f t="shared" si="11"/>
        <v>-1275</v>
      </c>
      <c r="S48">
        <f t="shared" si="12"/>
        <v>-1493</v>
      </c>
      <c r="T48">
        <f t="shared" si="6"/>
        <v>1493</v>
      </c>
      <c r="U48">
        <f t="shared" si="7"/>
        <v>-46.37057296293893</v>
      </c>
      <c r="V48">
        <f t="shared" si="8"/>
        <v>54.299031712680645</v>
      </c>
      <c r="W48">
        <f t="shared" si="9"/>
        <v>2150.2300369112427</v>
      </c>
      <c r="X48">
        <f t="shared" si="9"/>
        <v>2948.3848449346983</v>
      </c>
      <c r="Y48" s="2">
        <f t="shared" si="10"/>
        <v>71.404585860054823</v>
      </c>
      <c r="Z48" s="2">
        <f t="shared" si="13"/>
        <v>55.254031712680643</v>
      </c>
    </row>
    <row r="49" spans="1:26" x14ac:dyDescent="0.35">
      <c r="A49">
        <v>47</v>
      </c>
      <c r="B49">
        <v>930</v>
      </c>
      <c r="C49">
        <v>1601</v>
      </c>
      <c r="D49" s="2">
        <v>4.72</v>
      </c>
      <c r="E49" s="2">
        <v>2.8</v>
      </c>
      <c r="F49" s="2">
        <v>2.78</v>
      </c>
      <c r="G49" s="2">
        <f t="shared" si="3"/>
        <v>1.0071942446043165</v>
      </c>
      <c r="H49" s="2">
        <v>5.54</v>
      </c>
      <c r="I49" s="2">
        <v>7.65</v>
      </c>
      <c r="J49" s="2">
        <v>6.17</v>
      </c>
      <c r="K49" s="2"/>
      <c r="L49" s="2">
        <f t="shared" si="4"/>
        <v>5.54</v>
      </c>
      <c r="M49" s="5">
        <v>8</v>
      </c>
      <c r="N49" s="5">
        <v>6</v>
      </c>
      <c r="O49" s="5">
        <v>9</v>
      </c>
      <c r="Q49" s="5">
        <f t="shared" si="5"/>
        <v>6</v>
      </c>
      <c r="R49">
        <f t="shared" si="11"/>
        <v>-906</v>
      </c>
      <c r="S49">
        <f t="shared" si="12"/>
        <v>-1507</v>
      </c>
      <c r="T49">
        <f t="shared" si="6"/>
        <v>1507</v>
      </c>
      <c r="U49">
        <f t="shared" si="7"/>
        <v>-32.950383611311899</v>
      </c>
      <c r="V49">
        <f t="shared" si="8"/>
        <v>54.808198788352136</v>
      </c>
      <c r="W49">
        <f t="shared" si="9"/>
        <v>1085.7277801326118</v>
      </c>
      <c r="X49">
        <f t="shared" si="9"/>
        <v>3003.9386544235244</v>
      </c>
      <c r="Y49" s="2">
        <f t="shared" si="10"/>
        <v>63.950499877296785</v>
      </c>
      <c r="Z49" s="2">
        <f t="shared" si="13"/>
        <v>56.208198788352135</v>
      </c>
    </row>
    <row r="50" spans="1:26" x14ac:dyDescent="0.35">
      <c r="A50">
        <v>48</v>
      </c>
      <c r="B50">
        <v>1121</v>
      </c>
      <c r="C50">
        <v>1655</v>
      </c>
      <c r="D50" s="2">
        <v>3.91</v>
      </c>
      <c r="E50" s="2">
        <v>3.54</v>
      </c>
      <c r="F50" s="2">
        <v>1.68</v>
      </c>
      <c r="G50" s="2">
        <f t="shared" si="3"/>
        <v>2.1071428571428572</v>
      </c>
      <c r="H50" s="2">
        <v>5.17</v>
      </c>
      <c r="I50" s="2">
        <v>4.83</v>
      </c>
      <c r="J50" s="2">
        <v>5.09</v>
      </c>
      <c r="K50" s="2"/>
      <c r="L50" s="2">
        <f t="shared" si="4"/>
        <v>4.83</v>
      </c>
      <c r="M50" s="5">
        <v>9</v>
      </c>
      <c r="N50" s="5">
        <v>9</v>
      </c>
      <c r="O50" s="5">
        <v>7</v>
      </c>
      <c r="Q50" s="5">
        <f t="shared" si="5"/>
        <v>7</v>
      </c>
      <c r="R50">
        <f t="shared" si="11"/>
        <v>-715</v>
      </c>
      <c r="S50">
        <f t="shared" si="12"/>
        <v>-1453</v>
      </c>
      <c r="T50">
        <f t="shared" si="6"/>
        <v>1453</v>
      </c>
      <c r="U50">
        <f t="shared" si="7"/>
        <v>-26.003889936079478</v>
      </c>
      <c r="V50">
        <f t="shared" si="8"/>
        <v>52.844268639333542</v>
      </c>
      <c r="W50">
        <f t="shared" si="9"/>
        <v>676.20229180773561</v>
      </c>
      <c r="X50">
        <f t="shared" si="9"/>
        <v>2792.5167280260507</v>
      </c>
      <c r="Y50" s="2">
        <f t="shared" si="10"/>
        <v>58.895831939397766</v>
      </c>
      <c r="Z50" s="2">
        <f t="shared" si="13"/>
        <v>54.614268639333545</v>
      </c>
    </row>
    <row r="51" spans="1:26" x14ac:dyDescent="0.35">
      <c r="A51">
        <v>49</v>
      </c>
      <c r="B51">
        <v>1288</v>
      </c>
      <c r="C51">
        <v>1722</v>
      </c>
      <c r="D51" s="2">
        <v>4.3899999999999997</v>
      </c>
      <c r="E51" s="2">
        <v>3.29</v>
      </c>
      <c r="F51" s="2">
        <v>1.82</v>
      </c>
      <c r="G51" s="2">
        <f t="shared" si="3"/>
        <v>1.8076923076923077</v>
      </c>
      <c r="H51" s="2">
        <v>5.04</v>
      </c>
      <c r="I51" s="2">
        <v>4.7</v>
      </c>
      <c r="J51" s="2">
        <v>4.97</v>
      </c>
      <c r="K51" s="2">
        <v>6.72</v>
      </c>
      <c r="L51" s="2">
        <f t="shared" si="4"/>
        <v>4.7</v>
      </c>
      <c r="M51" s="5">
        <v>8</v>
      </c>
      <c r="N51" s="5">
        <v>6</v>
      </c>
      <c r="O51" s="5">
        <v>9</v>
      </c>
      <c r="P51" s="5">
        <v>11</v>
      </c>
      <c r="Q51" s="5">
        <f t="shared" si="5"/>
        <v>6</v>
      </c>
      <c r="R51">
        <f t="shared" si="11"/>
        <v>-548</v>
      </c>
      <c r="S51">
        <f t="shared" si="12"/>
        <v>-1386</v>
      </c>
      <c r="T51">
        <f t="shared" si="6"/>
        <v>1386</v>
      </c>
      <c r="U51">
        <f t="shared" si="7"/>
        <v>-19.930254104855322</v>
      </c>
      <c r="V51">
        <f t="shared" si="8"/>
        <v>50.407540491477143</v>
      </c>
      <c r="W51">
        <f t="shared" si="9"/>
        <v>397.21502868410244</v>
      </c>
      <c r="X51">
        <f t="shared" si="9"/>
        <v>2540.9201383999075</v>
      </c>
      <c r="Y51" s="2">
        <f t="shared" si="10"/>
        <v>54.204567769552504</v>
      </c>
      <c r="Z51" s="2">
        <f t="shared" si="13"/>
        <v>52.052540491477146</v>
      </c>
    </row>
    <row r="52" spans="1:26" x14ac:dyDescent="0.35">
      <c r="A52">
        <v>50</v>
      </c>
      <c r="B52">
        <v>1459</v>
      </c>
      <c r="C52">
        <v>1748</v>
      </c>
      <c r="D52" s="2">
        <v>6.93</v>
      </c>
      <c r="E52" s="2">
        <v>3.59</v>
      </c>
      <c r="F52" s="2">
        <v>2.76</v>
      </c>
      <c r="G52" s="2">
        <f t="shared" si="3"/>
        <v>1.3007246376811594</v>
      </c>
      <c r="H52" s="2">
        <v>4.41</v>
      </c>
      <c r="I52" s="2">
        <v>7.16</v>
      </c>
      <c r="J52" s="2">
        <v>4.88</v>
      </c>
      <c r="K52" s="2">
        <v>7.66</v>
      </c>
      <c r="L52" s="2">
        <f t="shared" si="4"/>
        <v>4.41</v>
      </c>
      <c r="M52" s="5">
        <v>9</v>
      </c>
      <c r="N52" s="5">
        <v>12</v>
      </c>
      <c r="O52" s="5">
        <v>8</v>
      </c>
      <c r="P52" s="5">
        <v>14</v>
      </c>
      <c r="Q52" s="5">
        <f t="shared" si="5"/>
        <v>8</v>
      </c>
      <c r="R52">
        <f t="shared" si="11"/>
        <v>-377</v>
      </c>
      <c r="S52">
        <f t="shared" si="12"/>
        <v>-1360</v>
      </c>
      <c r="T52">
        <f t="shared" si="6"/>
        <v>1360</v>
      </c>
      <c r="U52">
        <f t="shared" si="7"/>
        <v>-13.711141966296452</v>
      </c>
      <c r="V52">
        <f t="shared" si="8"/>
        <v>49.461944493801525</v>
      </c>
      <c r="W52">
        <f t="shared" si="9"/>
        <v>187.99541401993574</v>
      </c>
      <c r="X52">
        <f t="shared" si="9"/>
        <v>2446.4839531079028</v>
      </c>
      <c r="Y52" s="2">
        <f t="shared" si="10"/>
        <v>51.327179614000208</v>
      </c>
      <c r="Z52" s="2">
        <f t="shared" si="13"/>
        <v>51.256944493801527</v>
      </c>
    </row>
    <row r="53" spans="1:26" x14ac:dyDescent="0.35">
      <c r="A53">
        <v>51</v>
      </c>
      <c r="B53">
        <v>1684</v>
      </c>
      <c r="C53">
        <v>1706</v>
      </c>
      <c r="D53" s="2">
        <v>3.42</v>
      </c>
      <c r="E53" s="2">
        <v>2.72</v>
      </c>
      <c r="F53" s="2">
        <v>1.82</v>
      </c>
      <c r="G53" s="2">
        <f t="shared" si="3"/>
        <v>1.4945054945054945</v>
      </c>
      <c r="H53" s="2">
        <v>3.6</v>
      </c>
      <c r="I53" s="2">
        <v>6.13</v>
      </c>
      <c r="J53" s="2">
        <v>4.78</v>
      </c>
      <c r="K53" s="2"/>
      <c r="L53" s="2">
        <f t="shared" si="4"/>
        <v>3.6</v>
      </c>
      <c r="M53" s="5">
        <v>3</v>
      </c>
      <c r="N53" s="5">
        <v>8</v>
      </c>
      <c r="O53" s="5">
        <v>7</v>
      </c>
      <c r="Q53" s="5">
        <f t="shared" si="5"/>
        <v>3</v>
      </c>
      <c r="R53">
        <f t="shared" si="11"/>
        <v>-152</v>
      </c>
      <c r="S53">
        <f t="shared" si="12"/>
        <v>-1402</v>
      </c>
      <c r="T53">
        <f t="shared" si="6"/>
        <v>1402</v>
      </c>
      <c r="U53">
        <f t="shared" si="7"/>
        <v>-5.528099678718994</v>
      </c>
      <c r="V53">
        <f t="shared" si="8"/>
        <v>50.989445720815986</v>
      </c>
      <c r="W53">
        <f t="shared" si="9"/>
        <v>30.559886057853046</v>
      </c>
      <c r="X53">
        <f t="shared" si="9"/>
        <v>2599.9235749160398</v>
      </c>
      <c r="Y53" s="2">
        <f t="shared" si="10"/>
        <v>51.288239012213054</v>
      </c>
      <c r="Z53" s="2">
        <f t="shared" si="13"/>
        <v>52.349445720815986</v>
      </c>
    </row>
    <row r="54" spans="1:26" x14ac:dyDescent="0.35">
      <c r="A54">
        <v>52</v>
      </c>
      <c r="B54">
        <v>1846</v>
      </c>
      <c r="C54">
        <v>1847</v>
      </c>
      <c r="D54" s="2">
        <v>3.5</v>
      </c>
      <c r="E54" s="2">
        <v>2.99</v>
      </c>
      <c r="F54" s="2">
        <v>1.65</v>
      </c>
      <c r="G54" s="2">
        <f t="shared" si="3"/>
        <v>1.8121212121212122</v>
      </c>
      <c r="H54" s="2">
        <v>6.39</v>
      </c>
      <c r="I54" s="2">
        <v>6.05</v>
      </c>
      <c r="J54" s="2">
        <v>5.26</v>
      </c>
      <c r="K54" s="2"/>
      <c r="L54" s="2">
        <f t="shared" si="4"/>
        <v>5.26</v>
      </c>
      <c r="M54" s="5">
        <v>9</v>
      </c>
      <c r="N54" s="5">
        <v>10</v>
      </c>
      <c r="O54" s="5">
        <v>8</v>
      </c>
      <c r="Q54" s="5">
        <f t="shared" si="5"/>
        <v>8</v>
      </c>
      <c r="R54">
        <f t="shared" si="11"/>
        <v>10</v>
      </c>
      <c r="S54">
        <f t="shared" si="12"/>
        <v>-1261</v>
      </c>
      <c r="T54">
        <f t="shared" si="6"/>
        <v>1261</v>
      </c>
      <c r="U54">
        <f t="shared" si="7"/>
        <v>0.36369076833677594</v>
      </c>
      <c r="V54">
        <f t="shared" si="8"/>
        <v>45.861405887267445</v>
      </c>
      <c r="W54">
        <f t="shared" si="9"/>
        <v>0.13227097497339443</v>
      </c>
      <c r="X54">
        <f t="shared" si="9"/>
        <v>2103.2685499566892</v>
      </c>
      <c r="Y54" s="2">
        <f t="shared" si="10"/>
        <v>45.862847937428207</v>
      </c>
      <c r="Z54" s="2">
        <f t="shared" si="13"/>
        <v>47.356405887267442</v>
      </c>
    </row>
    <row r="55" spans="1:26" x14ac:dyDescent="0.35">
      <c r="A55">
        <v>53</v>
      </c>
      <c r="B55">
        <v>1954</v>
      </c>
      <c r="C55">
        <v>1717</v>
      </c>
      <c r="D55" s="2">
        <v>4.5599999999999996</v>
      </c>
      <c r="E55" s="2">
        <v>3.4</v>
      </c>
      <c r="F55" s="2">
        <v>1.92</v>
      </c>
      <c r="G55" s="2">
        <f t="shared" si="3"/>
        <v>1.7708333333333333</v>
      </c>
      <c r="H55" s="2">
        <v>4.3099999999999996</v>
      </c>
      <c r="I55" s="2">
        <v>5.52</v>
      </c>
      <c r="J55" s="2">
        <v>4.99</v>
      </c>
      <c r="K55" s="2"/>
      <c r="L55" s="2">
        <f t="shared" si="4"/>
        <v>4.3099999999999996</v>
      </c>
      <c r="M55" s="5">
        <v>8</v>
      </c>
      <c r="N55" s="5">
        <v>12</v>
      </c>
      <c r="O55" s="5">
        <v>5</v>
      </c>
      <c r="Q55" s="5">
        <f t="shared" si="5"/>
        <v>5</v>
      </c>
      <c r="R55">
        <f t="shared" si="11"/>
        <v>118</v>
      </c>
      <c r="S55">
        <f t="shared" si="12"/>
        <v>-1391</v>
      </c>
      <c r="T55">
        <f t="shared" si="6"/>
        <v>1391</v>
      </c>
      <c r="U55">
        <f t="shared" si="7"/>
        <v>4.2915510663739562</v>
      </c>
      <c r="V55">
        <f t="shared" si="8"/>
        <v>50.589385875645533</v>
      </c>
      <c r="W55">
        <f t="shared" si="9"/>
        <v>18.41741055529544</v>
      </c>
      <c r="X55">
        <f t="shared" si="9"/>
        <v>2559.2859632749637</v>
      </c>
      <c r="Y55" s="2">
        <f t="shared" si="10"/>
        <v>50.771087971701569</v>
      </c>
      <c r="Z55" s="2">
        <f t="shared" si="13"/>
        <v>52.289385875645536</v>
      </c>
    </row>
    <row r="56" spans="1:26" x14ac:dyDescent="0.35">
      <c r="A56">
        <v>54</v>
      </c>
      <c r="B56">
        <v>2199</v>
      </c>
      <c r="C56">
        <v>1682</v>
      </c>
      <c r="D56" s="2">
        <v>7.99</v>
      </c>
      <c r="E56" s="2">
        <v>4.3600000000000003</v>
      </c>
      <c r="F56" s="2">
        <v>2.71</v>
      </c>
      <c r="G56" s="2">
        <f t="shared" si="3"/>
        <v>1.6088560885608858</v>
      </c>
      <c r="H56" s="2">
        <v>4.6900000000000004</v>
      </c>
      <c r="I56" s="2">
        <v>4.78</v>
      </c>
      <c r="J56" s="2">
        <v>5.52</v>
      </c>
      <c r="K56" s="2"/>
      <c r="L56" s="2">
        <f t="shared" si="4"/>
        <v>4.6900000000000004</v>
      </c>
      <c r="M56" s="5">
        <v>7</v>
      </c>
      <c r="N56" s="5">
        <v>7</v>
      </c>
      <c r="O56" s="5">
        <v>8</v>
      </c>
      <c r="Q56" s="5">
        <f t="shared" si="5"/>
        <v>7</v>
      </c>
      <c r="R56">
        <f t="shared" si="11"/>
        <v>363</v>
      </c>
      <c r="S56">
        <f t="shared" si="12"/>
        <v>-1426</v>
      </c>
      <c r="T56">
        <f t="shared" si="6"/>
        <v>1426</v>
      </c>
      <c r="U56">
        <f t="shared" si="7"/>
        <v>13.201974890624966</v>
      </c>
      <c r="V56">
        <f t="shared" si="8"/>
        <v>51.862303564824245</v>
      </c>
      <c r="W56">
        <f t="shared" si="9"/>
        <v>174.29214101269207</v>
      </c>
      <c r="X56">
        <f t="shared" si="9"/>
        <v>2689.6985310499817</v>
      </c>
      <c r="Y56" s="2">
        <f t="shared" si="10"/>
        <v>53.516265490621386</v>
      </c>
      <c r="Z56" s="2">
        <f t="shared" si="13"/>
        <v>54.042303564824245</v>
      </c>
    </row>
    <row r="57" spans="1:26" x14ac:dyDescent="0.35">
      <c r="A57">
        <v>55</v>
      </c>
      <c r="B57">
        <v>2501</v>
      </c>
      <c r="C57">
        <v>1687</v>
      </c>
      <c r="D57" s="2">
        <v>4.6100000000000003</v>
      </c>
      <c r="E57" s="2">
        <v>3.31</v>
      </c>
      <c r="F57" s="2">
        <v>1.83</v>
      </c>
      <c r="G57" s="2">
        <f t="shared" si="3"/>
        <v>1.8087431693989071</v>
      </c>
      <c r="H57" s="2">
        <v>6.03</v>
      </c>
      <c r="I57" s="2">
        <v>4.83</v>
      </c>
      <c r="J57" s="2">
        <v>4.22</v>
      </c>
      <c r="K57" s="2">
        <v>7.82</v>
      </c>
      <c r="L57" s="2">
        <f t="shared" si="4"/>
        <v>4.22</v>
      </c>
      <c r="M57" s="5">
        <v>9</v>
      </c>
      <c r="N57" s="5">
        <v>8</v>
      </c>
      <c r="O57" s="5">
        <v>9</v>
      </c>
      <c r="P57" s="5">
        <v>14</v>
      </c>
      <c r="Q57" s="5">
        <f t="shared" si="5"/>
        <v>8</v>
      </c>
      <c r="R57">
        <f t="shared" si="11"/>
        <v>665</v>
      </c>
      <c r="S57">
        <f t="shared" si="12"/>
        <v>-1421</v>
      </c>
      <c r="T57">
        <f t="shared" si="6"/>
        <v>1421</v>
      </c>
      <c r="U57">
        <f t="shared" si="7"/>
        <v>24.185436094395598</v>
      </c>
      <c r="V57">
        <f t="shared" si="8"/>
        <v>51.680458180655862</v>
      </c>
      <c r="W57">
        <f t="shared" si="9"/>
        <v>584.93531907609338</v>
      </c>
      <c r="X57">
        <f t="shared" si="9"/>
        <v>2670.8697577625194</v>
      </c>
      <c r="Y57" s="2">
        <f t="shared" si="10"/>
        <v>57.05966243186699</v>
      </c>
      <c r="Z57" s="2">
        <f t="shared" si="13"/>
        <v>53.335458180655863</v>
      </c>
    </row>
    <row r="58" spans="1:26" x14ac:dyDescent="0.35">
      <c r="A58">
        <v>56</v>
      </c>
      <c r="B58">
        <v>2731</v>
      </c>
      <c r="C58">
        <v>1680</v>
      </c>
      <c r="D58" s="2">
        <v>3.48</v>
      </c>
      <c r="E58" s="2">
        <v>3.4</v>
      </c>
      <c r="F58" s="2">
        <v>1.42</v>
      </c>
      <c r="G58" s="2">
        <f t="shared" si="3"/>
        <v>2.3943661971830985</v>
      </c>
      <c r="H58" s="2">
        <v>5.23</v>
      </c>
      <c r="I58" s="2">
        <v>5</v>
      </c>
      <c r="J58" s="2">
        <v>3.73</v>
      </c>
      <c r="K58" s="2"/>
      <c r="L58" s="2">
        <f t="shared" si="4"/>
        <v>3.73</v>
      </c>
      <c r="M58" s="5">
        <v>7</v>
      </c>
      <c r="N58" s="5">
        <v>8</v>
      </c>
      <c r="O58" s="5">
        <v>8</v>
      </c>
      <c r="Q58" s="5">
        <f t="shared" si="5"/>
        <v>7</v>
      </c>
      <c r="R58">
        <f t="shared" si="11"/>
        <v>895</v>
      </c>
      <c r="S58">
        <f t="shared" si="12"/>
        <v>-1428</v>
      </c>
      <c r="T58">
        <f t="shared" si="6"/>
        <v>1428</v>
      </c>
      <c r="U58">
        <f t="shared" si="7"/>
        <v>32.550323766141446</v>
      </c>
      <c r="V58">
        <f t="shared" si="8"/>
        <v>51.935041718491604</v>
      </c>
      <c r="W58">
        <f t="shared" si="9"/>
        <v>1059.5235772806327</v>
      </c>
      <c r="X58">
        <f t="shared" si="9"/>
        <v>2697.2485583014632</v>
      </c>
      <c r="Y58" s="2">
        <f t="shared" si="10"/>
        <v>61.292512883565934</v>
      </c>
      <c r="Z58" s="2">
        <f t="shared" si="13"/>
        <v>53.635041718491607</v>
      </c>
    </row>
    <row r="59" spans="1:26" x14ac:dyDescent="0.35">
      <c r="A59">
        <v>57</v>
      </c>
      <c r="B59">
        <v>2884</v>
      </c>
      <c r="C59">
        <v>1584</v>
      </c>
      <c r="D59" s="2">
        <v>2.8</v>
      </c>
      <c r="E59" s="2">
        <v>2.5299999999999998</v>
      </c>
      <c r="F59" s="2">
        <v>1.53</v>
      </c>
      <c r="G59" s="2">
        <f t="shared" si="3"/>
        <v>1.65359477124183</v>
      </c>
      <c r="H59" s="2">
        <v>4.71</v>
      </c>
      <c r="I59" s="2">
        <v>5.09</v>
      </c>
      <c r="J59" s="2">
        <v>3.88</v>
      </c>
      <c r="K59" s="2"/>
      <c r="L59" s="2">
        <f t="shared" si="4"/>
        <v>3.88</v>
      </c>
      <c r="M59" s="5">
        <v>6</v>
      </c>
      <c r="N59" s="5">
        <v>6</v>
      </c>
      <c r="O59" s="5">
        <v>6</v>
      </c>
      <c r="Q59" s="5">
        <f t="shared" si="5"/>
        <v>6</v>
      </c>
      <c r="R59">
        <f t="shared" si="11"/>
        <v>1048</v>
      </c>
      <c r="S59">
        <f t="shared" si="12"/>
        <v>-1524</v>
      </c>
      <c r="T59">
        <f t="shared" si="6"/>
        <v>1524</v>
      </c>
      <c r="U59">
        <f t="shared" si="7"/>
        <v>38.11479252169412</v>
      </c>
      <c r="V59">
        <f t="shared" si="8"/>
        <v>55.426473094524653</v>
      </c>
      <c r="W59">
        <f t="shared" si="9"/>
        <v>1452.73740897179</v>
      </c>
      <c r="X59">
        <f t="shared" si="9"/>
        <v>3072.0939196980653</v>
      </c>
      <c r="Y59" s="2">
        <f t="shared" si="10"/>
        <v>67.266866499561701</v>
      </c>
      <c r="Z59" s="2">
        <f t="shared" si="13"/>
        <v>56.691473094524653</v>
      </c>
    </row>
    <row r="60" spans="1:26" x14ac:dyDescent="0.35">
      <c r="A60">
        <v>58</v>
      </c>
      <c r="B60">
        <v>3060</v>
      </c>
      <c r="C60">
        <v>1529</v>
      </c>
      <c r="D60" s="2">
        <v>3.7</v>
      </c>
      <c r="E60" s="2">
        <v>3.1</v>
      </c>
      <c r="F60" s="2">
        <v>1.66</v>
      </c>
      <c r="G60" s="2">
        <f t="shared" si="3"/>
        <v>1.8674698795180724</v>
      </c>
      <c r="H60" s="2">
        <v>5.67</v>
      </c>
      <c r="I60" s="2">
        <v>4.58</v>
      </c>
      <c r="J60" s="2">
        <v>4.8</v>
      </c>
      <c r="K60" s="2"/>
      <c r="L60" s="2">
        <f t="shared" si="4"/>
        <v>4.58</v>
      </c>
      <c r="M60" s="5">
        <v>6</v>
      </c>
      <c r="N60" s="5">
        <v>6</v>
      </c>
      <c r="O60" s="5">
        <v>6</v>
      </c>
      <c r="Q60" s="5">
        <f t="shared" si="5"/>
        <v>6</v>
      </c>
      <c r="R60">
        <f t="shared" si="11"/>
        <v>1224</v>
      </c>
      <c r="S60">
        <f t="shared" si="12"/>
        <v>-1579</v>
      </c>
      <c r="T60">
        <f t="shared" si="6"/>
        <v>1579</v>
      </c>
      <c r="U60">
        <f t="shared" si="7"/>
        <v>44.515750044421374</v>
      </c>
      <c r="V60">
        <f t="shared" si="8"/>
        <v>57.426772320376919</v>
      </c>
      <c r="W60">
        <f t="shared" si="9"/>
        <v>1981.6520020174016</v>
      </c>
      <c r="X60">
        <f t="shared" si="9"/>
        <v>3297.8341791364087</v>
      </c>
      <c r="Y60" s="2">
        <f t="shared" si="10"/>
        <v>72.660072812747785</v>
      </c>
      <c r="Z60" s="2">
        <f t="shared" si="13"/>
        <v>58.976772320376917</v>
      </c>
    </row>
    <row r="61" spans="1:26" x14ac:dyDescent="0.35">
      <c r="A61">
        <v>59</v>
      </c>
      <c r="B61">
        <v>3214</v>
      </c>
      <c r="C61">
        <v>1550</v>
      </c>
      <c r="D61" s="2">
        <v>3.19</v>
      </c>
      <c r="E61" s="2">
        <v>2.91</v>
      </c>
      <c r="F61" s="2">
        <v>1.44</v>
      </c>
      <c r="G61" s="2">
        <f t="shared" si="3"/>
        <v>2.0208333333333335</v>
      </c>
      <c r="H61" s="2">
        <v>6.04</v>
      </c>
      <c r="I61" s="2">
        <v>0.91</v>
      </c>
      <c r="J61" s="2">
        <v>2.37</v>
      </c>
      <c r="K61" s="2"/>
      <c r="L61" s="2">
        <f t="shared" si="4"/>
        <v>0.91</v>
      </c>
      <c r="M61" s="5">
        <v>11</v>
      </c>
      <c r="N61" s="5">
        <v>1</v>
      </c>
      <c r="O61" s="5">
        <v>3</v>
      </c>
      <c r="Q61" s="5">
        <f t="shared" si="5"/>
        <v>1</v>
      </c>
      <c r="R61">
        <f t="shared" si="11"/>
        <v>1378</v>
      </c>
      <c r="S61">
        <f t="shared" si="12"/>
        <v>-1558</v>
      </c>
      <c r="T61">
        <f t="shared" si="6"/>
        <v>1558</v>
      </c>
      <c r="U61">
        <f t="shared" si="7"/>
        <v>50.116587876807721</v>
      </c>
      <c r="V61">
        <f t="shared" si="8"/>
        <v>56.663021706869692</v>
      </c>
      <c r="W61">
        <f t="shared" si="9"/>
        <v>2511.6723804137905</v>
      </c>
      <c r="X61">
        <f t="shared" si="9"/>
        <v>3210.6980289531857</v>
      </c>
      <c r="Y61" s="2">
        <f t="shared" si="10"/>
        <v>75.646350932262266</v>
      </c>
      <c r="Z61" s="2">
        <f t="shared" si="13"/>
        <v>58.11802170686969</v>
      </c>
    </row>
    <row r="62" spans="1:26" x14ac:dyDescent="0.35">
      <c r="A62">
        <v>60</v>
      </c>
      <c r="B62">
        <v>1018</v>
      </c>
      <c r="C62">
        <v>1445</v>
      </c>
      <c r="D62" s="2">
        <v>8.5500000000000007</v>
      </c>
      <c r="E62" s="2">
        <v>5.16</v>
      </c>
      <c r="F62" s="2">
        <v>2.65</v>
      </c>
      <c r="G62" s="2">
        <f t="shared" si="3"/>
        <v>1.9471698113207547</v>
      </c>
      <c r="H62" s="2">
        <v>3.84</v>
      </c>
      <c r="I62" s="2">
        <v>5.0999999999999996</v>
      </c>
      <c r="J62" s="2">
        <v>5.46</v>
      </c>
      <c r="K62" s="2"/>
      <c r="L62" s="2">
        <f t="shared" si="4"/>
        <v>3.84</v>
      </c>
      <c r="M62" s="5">
        <v>6</v>
      </c>
      <c r="N62" s="5">
        <v>7</v>
      </c>
      <c r="O62" s="5">
        <v>11</v>
      </c>
      <c r="Q62" s="5">
        <f t="shared" si="5"/>
        <v>6</v>
      </c>
      <c r="R62">
        <f t="shared" si="11"/>
        <v>-818</v>
      </c>
      <c r="S62">
        <f t="shared" si="12"/>
        <v>-1663</v>
      </c>
      <c r="T62">
        <f t="shared" si="6"/>
        <v>1663</v>
      </c>
      <c r="U62">
        <f t="shared" si="7"/>
        <v>-29.749904849948273</v>
      </c>
      <c r="V62">
        <f t="shared" si="8"/>
        <v>60.481774774405835</v>
      </c>
      <c r="W62">
        <f t="shared" si="9"/>
        <v>885.05683858097575</v>
      </c>
      <c r="X62">
        <f t="shared" si="9"/>
        <v>3658.045079861954</v>
      </c>
      <c r="Y62" s="2">
        <f t="shared" si="10"/>
        <v>67.402536439238915</v>
      </c>
      <c r="Z62" s="2">
        <f t="shared" si="13"/>
        <v>63.061774774405833</v>
      </c>
    </row>
    <row r="63" spans="1:26" x14ac:dyDescent="0.35">
      <c r="A63">
        <v>61</v>
      </c>
      <c r="B63">
        <v>1204</v>
      </c>
      <c r="C63">
        <v>1504</v>
      </c>
      <c r="D63" s="2">
        <v>5.7</v>
      </c>
      <c r="E63" s="2">
        <v>3.93</v>
      </c>
      <c r="F63" s="2">
        <v>2.06</v>
      </c>
      <c r="G63" s="2">
        <f t="shared" si="3"/>
        <v>1.9077669902912622</v>
      </c>
      <c r="H63" s="2">
        <v>4.66</v>
      </c>
      <c r="I63" s="2">
        <v>5.35</v>
      </c>
      <c r="J63" s="2">
        <v>4.8</v>
      </c>
      <c r="K63" s="2"/>
      <c r="L63" s="2">
        <f t="shared" si="4"/>
        <v>4.66</v>
      </c>
      <c r="M63" s="5">
        <v>9</v>
      </c>
      <c r="N63" s="5">
        <v>8</v>
      </c>
      <c r="O63" s="5">
        <v>6</v>
      </c>
      <c r="Q63" s="5">
        <f t="shared" si="5"/>
        <v>6</v>
      </c>
      <c r="R63">
        <f t="shared" si="11"/>
        <v>-632</v>
      </c>
      <c r="S63">
        <f t="shared" si="12"/>
        <v>-1604</v>
      </c>
      <c r="T63">
        <f t="shared" si="6"/>
        <v>1604</v>
      </c>
      <c r="U63">
        <f t="shared" si="7"/>
        <v>-22.985256558884238</v>
      </c>
      <c r="V63">
        <f t="shared" si="8"/>
        <v>58.335999241218857</v>
      </c>
      <c r="W63">
        <f t="shared" si="9"/>
        <v>528.32201907773094</v>
      </c>
      <c r="X63">
        <f t="shared" si="9"/>
        <v>3403.0888074714871</v>
      </c>
      <c r="Y63" s="2">
        <f t="shared" si="10"/>
        <v>62.700963521697325</v>
      </c>
      <c r="Z63" s="2">
        <f t="shared" si="13"/>
        <v>60.300999241218861</v>
      </c>
    </row>
    <row r="64" spans="1:26" x14ac:dyDescent="0.35">
      <c r="A64">
        <v>62</v>
      </c>
      <c r="B64">
        <v>1375</v>
      </c>
      <c r="C64">
        <v>1548</v>
      </c>
      <c r="D64" s="2">
        <v>5.32</v>
      </c>
      <c r="E64" s="2">
        <v>3.35</v>
      </c>
      <c r="F64" s="2">
        <v>2.29</v>
      </c>
      <c r="G64" s="2">
        <f t="shared" si="3"/>
        <v>1.462882096069869</v>
      </c>
      <c r="H64" s="2">
        <v>5.15</v>
      </c>
      <c r="I64" s="2">
        <v>6.11</v>
      </c>
      <c r="J64" s="2">
        <v>5.87</v>
      </c>
      <c r="K64" s="2">
        <v>5.38</v>
      </c>
      <c r="L64" s="2">
        <f t="shared" si="4"/>
        <v>5.15</v>
      </c>
      <c r="M64" s="5">
        <v>10</v>
      </c>
      <c r="N64" s="5">
        <v>8</v>
      </c>
      <c r="O64" s="5">
        <v>8</v>
      </c>
      <c r="P64" s="5">
        <v>9</v>
      </c>
      <c r="Q64" s="5">
        <f t="shared" si="5"/>
        <v>8</v>
      </c>
      <c r="R64">
        <f t="shared" si="11"/>
        <v>-461</v>
      </c>
      <c r="S64">
        <f t="shared" si="12"/>
        <v>-1560</v>
      </c>
      <c r="T64">
        <f t="shared" si="6"/>
        <v>1560</v>
      </c>
      <c r="U64">
        <f t="shared" si="7"/>
        <v>-16.766144420325372</v>
      </c>
      <c r="V64">
        <f t="shared" si="8"/>
        <v>56.735759860537044</v>
      </c>
      <c r="W64">
        <f t="shared" si="9"/>
        <v>281.1035987232076</v>
      </c>
      <c r="X64">
        <f t="shared" si="9"/>
        <v>3218.9464469525265</v>
      </c>
      <c r="Y64" s="2">
        <f t="shared" si="10"/>
        <v>59.161220792641984</v>
      </c>
      <c r="Z64" s="2">
        <f t="shared" si="13"/>
        <v>58.410759860537041</v>
      </c>
    </row>
    <row r="65" spans="1:26" x14ac:dyDescent="0.35">
      <c r="A65">
        <v>63</v>
      </c>
      <c r="B65">
        <v>1594</v>
      </c>
      <c r="C65">
        <v>1644</v>
      </c>
      <c r="D65" s="2">
        <v>2.12</v>
      </c>
      <c r="E65" s="2">
        <v>2.46</v>
      </c>
      <c r="F65" s="2">
        <v>1.33</v>
      </c>
      <c r="G65" s="2">
        <f t="shared" si="3"/>
        <v>1.8496240601503757</v>
      </c>
      <c r="H65" s="2">
        <v>6.77</v>
      </c>
      <c r="I65" s="2">
        <v>4.6500000000000004</v>
      </c>
      <c r="J65" s="2">
        <v>3.76</v>
      </c>
      <c r="K65" s="2">
        <v>7.63</v>
      </c>
      <c r="L65" s="2">
        <f t="shared" si="4"/>
        <v>3.76</v>
      </c>
      <c r="M65" s="5">
        <v>11</v>
      </c>
      <c r="N65" s="5">
        <v>9</v>
      </c>
      <c r="O65" s="5">
        <v>6</v>
      </c>
      <c r="P65" s="5">
        <v>16</v>
      </c>
      <c r="Q65" s="5">
        <f t="shared" si="5"/>
        <v>6</v>
      </c>
      <c r="R65">
        <f t="shared" si="11"/>
        <v>-242</v>
      </c>
      <c r="S65">
        <f t="shared" si="12"/>
        <v>-1464</v>
      </c>
      <c r="T65">
        <f t="shared" si="6"/>
        <v>1464</v>
      </c>
      <c r="U65">
        <f t="shared" si="7"/>
        <v>-8.8013165937499771</v>
      </c>
      <c r="V65">
        <f t="shared" si="8"/>
        <v>53.244328484503995</v>
      </c>
      <c r="W65">
        <f t="shared" si="9"/>
        <v>77.463173783418696</v>
      </c>
      <c r="X65">
        <f t="shared" si="9"/>
        <v>2834.9585157657634</v>
      </c>
      <c r="Y65" s="2">
        <f t="shared" si="10"/>
        <v>53.966857325113736</v>
      </c>
      <c r="Z65" s="2">
        <f t="shared" si="13"/>
        <v>54.474328484503992</v>
      </c>
    </row>
    <row r="66" spans="1:26" x14ac:dyDescent="0.35">
      <c r="A66">
        <v>64</v>
      </c>
      <c r="B66">
        <v>1807</v>
      </c>
      <c r="C66">
        <v>1597</v>
      </c>
      <c r="D66" s="2">
        <v>5.78</v>
      </c>
      <c r="E66" s="2">
        <v>4.6900000000000004</v>
      </c>
      <c r="F66" s="2">
        <v>1.87</v>
      </c>
      <c r="G66" s="2">
        <f t="shared" si="3"/>
        <v>2.5080213903743318</v>
      </c>
      <c r="H66" s="2">
        <v>4.47</v>
      </c>
      <c r="I66" s="2">
        <v>4.3</v>
      </c>
      <c r="J66" s="2">
        <v>5.37</v>
      </c>
      <c r="K66" s="2"/>
      <c r="L66" s="2">
        <f t="shared" si="4"/>
        <v>4.3</v>
      </c>
      <c r="M66" s="5">
        <v>7</v>
      </c>
      <c r="N66" s="5">
        <v>8</v>
      </c>
      <c r="O66" s="5">
        <v>8</v>
      </c>
      <c r="Q66" s="5">
        <f t="shared" si="5"/>
        <v>7</v>
      </c>
      <c r="R66">
        <f t="shared" si="11"/>
        <v>-29</v>
      </c>
      <c r="S66">
        <f t="shared" si="12"/>
        <v>-1511</v>
      </c>
      <c r="T66">
        <f t="shared" si="6"/>
        <v>1511</v>
      </c>
      <c r="U66">
        <f t="shared" si="7"/>
        <v>-1.0547032281766502</v>
      </c>
      <c r="V66">
        <f t="shared" si="8"/>
        <v>54.95367509568684</v>
      </c>
      <c r="W66">
        <f t="shared" si="9"/>
        <v>1.112398899526247</v>
      </c>
      <c r="X66">
        <f t="shared" si="9"/>
        <v>3019.906406522312</v>
      </c>
      <c r="Y66" s="2">
        <f t="shared" si="10"/>
        <v>54.963795405901863</v>
      </c>
      <c r="Z66" s="2">
        <f t="shared" si="13"/>
        <v>57.298675095686839</v>
      </c>
    </row>
    <row r="67" spans="1:26" x14ac:dyDescent="0.35">
      <c r="A67">
        <v>65</v>
      </c>
      <c r="B67">
        <v>2057</v>
      </c>
      <c r="C67">
        <v>1580</v>
      </c>
      <c r="D67" s="2">
        <v>7.06</v>
      </c>
      <c r="E67" s="2">
        <v>4.0599999999999996</v>
      </c>
      <c r="F67" s="2">
        <v>2.73</v>
      </c>
      <c r="G67" s="2">
        <f t="shared" si="3"/>
        <v>1.487179487179487</v>
      </c>
      <c r="H67" s="2">
        <v>3.73</v>
      </c>
      <c r="I67" s="2">
        <v>4.9400000000000004</v>
      </c>
      <c r="J67" s="2">
        <v>4.88</v>
      </c>
      <c r="K67" s="2"/>
      <c r="L67" s="2">
        <f t="shared" si="4"/>
        <v>3.73</v>
      </c>
      <c r="M67" s="5">
        <v>7</v>
      </c>
      <c r="N67" s="5">
        <v>8</v>
      </c>
      <c r="O67" s="5">
        <v>6</v>
      </c>
      <c r="Q67" s="5">
        <f t="shared" si="5"/>
        <v>6</v>
      </c>
      <c r="R67">
        <f t="shared" ref="R67:R98" si="14">B67-1836</f>
        <v>221</v>
      </c>
      <c r="S67">
        <f t="shared" ref="S67:S98" si="15">C67-3108</f>
        <v>-1528</v>
      </c>
      <c r="T67">
        <f t="shared" si="6"/>
        <v>1528</v>
      </c>
      <c r="U67">
        <f t="shared" si="7"/>
        <v>8.0375659802427482</v>
      </c>
      <c r="V67">
        <f t="shared" si="8"/>
        <v>55.571949401859364</v>
      </c>
      <c r="W67">
        <f t="shared" si="9"/>
        <v>64.602466886755565</v>
      </c>
      <c r="X67">
        <f t="shared" si="9"/>
        <v>3088.2415603228173</v>
      </c>
      <c r="Y67" s="2">
        <f t="shared" si="10"/>
        <v>56.15019169343568</v>
      </c>
      <c r="Z67" s="2">
        <f t="shared" ref="Z67:Z98" si="16">E67/2+V67</f>
        <v>57.601949401859365</v>
      </c>
    </row>
    <row r="68" spans="1:26" x14ac:dyDescent="0.35">
      <c r="A68">
        <v>66</v>
      </c>
      <c r="B68">
        <v>2354</v>
      </c>
      <c r="C68">
        <v>1553</v>
      </c>
      <c r="D68" s="2">
        <v>7.28</v>
      </c>
      <c r="E68" s="2">
        <v>3.45</v>
      </c>
      <c r="F68" s="2">
        <v>2.79</v>
      </c>
      <c r="G68" s="2">
        <f t="shared" ref="G68:G131" si="17">E68/F68</f>
        <v>1.2365591397849462</v>
      </c>
      <c r="H68" s="2">
        <v>6.63</v>
      </c>
      <c r="I68" s="2">
        <v>4.8600000000000003</v>
      </c>
      <c r="J68" s="2">
        <v>7.25</v>
      </c>
      <c r="K68" s="2">
        <v>5.24</v>
      </c>
      <c r="L68" s="2">
        <f t="shared" ref="L68:L131" si="18">MIN(H68:K68)</f>
        <v>4.8600000000000003</v>
      </c>
      <c r="M68" s="5">
        <v>8</v>
      </c>
      <c r="N68" s="5">
        <v>7</v>
      </c>
      <c r="O68" s="5">
        <v>10</v>
      </c>
      <c r="P68" s="5">
        <v>6</v>
      </c>
      <c r="Q68" s="5">
        <f t="shared" ref="Q68:Q131" si="19">MIN(M68:P68)</f>
        <v>6</v>
      </c>
      <c r="R68">
        <f t="shared" si="14"/>
        <v>518</v>
      </c>
      <c r="S68">
        <f t="shared" si="15"/>
        <v>-1555</v>
      </c>
      <c r="T68">
        <f t="shared" ref="T68:T131" si="20">S68*-1</f>
        <v>1555</v>
      </c>
      <c r="U68">
        <f t="shared" ref="U68:U131" si="21">R68/27.49588626</f>
        <v>18.839181799844994</v>
      </c>
      <c r="V68">
        <f t="shared" ref="V68:V131" si="22">T68/27.49588626</f>
        <v>56.553914476368661</v>
      </c>
      <c r="W68">
        <f t="shared" ref="W68:X131" si="23">U68^2</f>
        <v>354.91477088761087</v>
      </c>
      <c r="X68">
        <f t="shared" si="23"/>
        <v>3198.345242600421</v>
      </c>
      <c r="Y68" s="2">
        <f t="shared" ref="Y68:Y131" si="24">SQRT(W68+X68)</f>
        <v>59.609227586742236</v>
      </c>
      <c r="Z68" s="2">
        <f t="shared" si="16"/>
        <v>58.278914476368662</v>
      </c>
    </row>
    <row r="69" spans="1:26" x14ac:dyDescent="0.35">
      <c r="A69">
        <v>67</v>
      </c>
      <c r="B69">
        <v>2635</v>
      </c>
      <c r="C69">
        <v>1549</v>
      </c>
      <c r="D69" s="2">
        <v>4.8</v>
      </c>
      <c r="E69" s="2">
        <v>3.75</v>
      </c>
      <c r="F69" s="2">
        <v>1.88</v>
      </c>
      <c r="G69" s="2">
        <f t="shared" si="17"/>
        <v>1.9946808510638299</v>
      </c>
      <c r="H69" s="2">
        <v>5.39</v>
      </c>
      <c r="I69" s="2">
        <v>4.92</v>
      </c>
      <c r="J69" s="2">
        <v>5.5</v>
      </c>
      <c r="K69" s="2"/>
      <c r="L69" s="2">
        <f t="shared" si="18"/>
        <v>4.92</v>
      </c>
      <c r="M69" s="5">
        <v>7</v>
      </c>
      <c r="N69" s="5">
        <v>7</v>
      </c>
      <c r="O69" s="5">
        <v>5</v>
      </c>
      <c r="Q69" s="5">
        <f t="shared" si="19"/>
        <v>5</v>
      </c>
      <c r="R69">
        <f t="shared" si="14"/>
        <v>799</v>
      </c>
      <c r="S69">
        <f t="shared" si="15"/>
        <v>-1559</v>
      </c>
      <c r="T69">
        <f t="shared" si="20"/>
        <v>1559</v>
      </c>
      <c r="U69">
        <f t="shared" si="21"/>
        <v>29.058892390108397</v>
      </c>
      <c r="V69">
        <f t="shared" si="22"/>
        <v>56.699390783703365</v>
      </c>
      <c r="W69">
        <f t="shared" si="23"/>
        <v>844.41922693989977</v>
      </c>
      <c r="X69">
        <f t="shared" si="23"/>
        <v>3214.8209152431059</v>
      </c>
      <c r="Y69" s="2">
        <f t="shared" si="24"/>
        <v>63.712166359204936</v>
      </c>
      <c r="Z69" s="2">
        <f t="shared" si="16"/>
        <v>58.574390783703365</v>
      </c>
    </row>
    <row r="70" spans="1:26" x14ac:dyDescent="0.35">
      <c r="A70">
        <v>68</v>
      </c>
      <c r="B70">
        <v>2811</v>
      </c>
      <c r="C70">
        <v>1456</v>
      </c>
      <c r="D70" s="2">
        <v>5.01</v>
      </c>
      <c r="E70" s="2">
        <v>3.74</v>
      </c>
      <c r="F70" s="2">
        <v>1.99</v>
      </c>
      <c r="G70" s="2">
        <f t="shared" si="17"/>
        <v>1.8793969849246233</v>
      </c>
      <c r="H70" s="2">
        <v>6.56</v>
      </c>
      <c r="I70" s="2">
        <v>5.28</v>
      </c>
      <c r="J70" s="2">
        <v>4.6500000000000004</v>
      </c>
      <c r="K70" s="2"/>
      <c r="L70" s="2">
        <f t="shared" si="18"/>
        <v>4.6500000000000004</v>
      </c>
      <c r="M70" s="5">
        <v>8</v>
      </c>
      <c r="N70" s="5">
        <v>6</v>
      </c>
      <c r="O70" s="5">
        <v>6</v>
      </c>
      <c r="Q70" s="5">
        <f t="shared" si="19"/>
        <v>6</v>
      </c>
      <c r="R70">
        <f t="shared" si="14"/>
        <v>975</v>
      </c>
      <c r="S70">
        <f t="shared" si="15"/>
        <v>-1652</v>
      </c>
      <c r="T70">
        <f t="shared" si="20"/>
        <v>1652</v>
      </c>
      <c r="U70">
        <f t="shared" si="21"/>
        <v>35.459849912835651</v>
      </c>
      <c r="V70">
        <f t="shared" si="22"/>
        <v>60.081714929235382</v>
      </c>
      <c r="W70">
        <f t="shared" si="23"/>
        <v>1257.4009558408304</v>
      </c>
      <c r="X70">
        <f t="shared" si="23"/>
        <v>3609.8124688379057</v>
      </c>
      <c r="Y70" s="2">
        <f t="shared" si="24"/>
        <v>69.765417111049629</v>
      </c>
      <c r="Z70" s="2">
        <f t="shared" si="16"/>
        <v>61.951714929235379</v>
      </c>
    </row>
    <row r="71" spans="1:26" x14ac:dyDescent="0.35">
      <c r="A71">
        <v>69</v>
      </c>
      <c r="B71">
        <v>2967</v>
      </c>
      <c r="C71">
        <v>1391</v>
      </c>
      <c r="D71" s="2">
        <v>6.36</v>
      </c>
      <c r="E71" s="2">
        <v>3.8</v>
      </c>
      <c r="F71" s="2">
        <v>2.36</v>
      </c>
      <c r="G71" s="2">
        <f t="shared" si="17"/>
        <v>1.6101694915254237</v>
      </c>
      <c r="H71" s="2">
        <v>6.63</v>
      </c>
      <c r="I71" s="2">
        <v>3.98</v>
      </c>
      <c r="J71" s="2">
        <v>6.44</v>
      </c>
      <c r="K71" s="2">
        <v>5.27</v>
      </c>
      <c r="L71" s="2">
        <f t="shared" si="18"/>
        <v>3.98</v>
      </c>
      <c r="M71" s="5">
        <v>7</v>
      </c>
      <c r="N71" s="5">
        <v>5</v>
      </c>
      <c r="O71" s="5">
        <v>10</v>
      </c>
      <c r="P71" s="5">
        <v>6</v>
      </c>
      <c r="Q71" s="5">
        <f t="shared" si="19"/>
        <v>5</v>
      </c>
      <c r="R71">
        <f t="shared" si="14"/>
        <v>1131</v>
      </c>
      <c r="S71">
        <f t="shared" si="15"/>
        <v>-1717</v>
      </c>
      <c r="T71">
        <f t="shared" si="20"/>
        <v>1717</v>
      </c>
      <c r="U71">
        <f t="shared" si="21"/>
        <v>41.133425898889357</v>
      </c>
      <c r="V71">
        <f t="shared" si="22"/>
        <v>62.445704923424429</v>
      </c>
      <c r="W71">
        <f t="shared" si="23"/>
        <v>1691.9587261794218</v>
      </c>
      <c r="X71">
        <f t="shared" si="23"/>
        <v>3899.4660633833942</v>
      </c>
      <c r="Y71" s="2">
        <f t="shared" si="24"/>
        <v>74.775830249906392</v>
      </c>
      <c r="Z71" s="2">
        <f t="shared" si="16"/>
        <v>64.345704923424435</v>
      </c>
    </row>
    <row r="72" spans="1:26" ht="13.75" customHeight="1" x14ac:dyDescent="0.35">
      <c r="A72">
        <v>70</v>
      </c>
      <c r="B72">
        <v>3142</v>
      </c>
      <c r="C72">
        <v>1356</v>
      </c>
      <c r="D72" s="2">
        <v>2.02</v>
      </c>
      <c r="E72" s="2">
        <v>2.0499999999999998</v>
      </c>
      <c r="F72" s="2">
        <v>1.38</v>
      </c>
      <c r="G72" s="2">
        <f t="shared" si="17"/>
        <v>1.4855072463768115</v>
      </c>
      <c r="H72" s="2">
        <v>6.69</v>
      </c>
      <c r="I72" s="2">
        <v>4.01</v>
      </c>
      <c r="J72" s="2">
        <v>3.54</v>
      </c>
      <c r="K72" s="2"/>
      <c r="L72" s="2">
        <f t="shared" si="18"/>
        <v>3.54</v>
      </c>
      <c r="M72" s="5">
        <v>9</v>
      </c>
      <c r="N72" s="5">
        <v>6</v>
      </c>
      <c r="O72" s="5">
        <v>5</v>
      </c>
      <c r="Q72" s="5">
        <f t="shared" si="19"/>
        <v>5</v>
      </c>
      <c r="R72">
        <f t="shared" si="14"/>
        <v>1306</v>
      </c>
      <c r="S72">
        <f t="shared" si="15"/>
        <v>-1752</v>
      </c>
      <c r="T72">
        <f t="shared" si="20"/>
        <v>1752</v>
      </c>
      <c r="U72">
        <f t="shared" si="21"/>
        <v>47.498014344782938</v>
      </c>
      <c r="V72">
        <f t="shared" si="22"/>
        <v>63.718622612603141</v>
      </c>
      <c r="W72">
        <f t="shared" si="23"/>
        <v>2256.0613666972058</v>
      </c>
      <c r="X72">
        <f t="shared" si="23"/>
        <v>4060.0628676473402</v>
      </c>
      <c r="Y72" s="2">
        <f t="shared" si="24"/>
        <v>79.47404755229563</v>
      </c>
      <c r="Z72" s="2">
        <f t="shared" si="16"/>
        <v>64.743622612603147</v>
      </c>
    </row>
    <row r="73" spans="1:26" x14ac:dyDescent="0.35">
      <c r="A73">
        <v>71</v>
      </c>
      <c r="B73">
        <v>1080</v>
      </c>
      <c r="C73">
        <v>1269</v>
      </c>
      <c r="D73" s="2">
        <v>4.8</v>
      </c>
      <c r="E73" s="2">
        <v>3.55</v>
      </c>
      <c r="F73" s="2">
        <v>1.74</v>
      </c>
      <c r="G73" s="2">
        <f t="shared" si="17"/>
        <v>2.0402298850574714</v>
      </c>
      <c r="H73" s="2">
        <v>4</v>
      </c>
      <c r="I73" s="2">
        <v>6.31</v>
      </c>
      <c r="J73" s="2">
        <v>4.49</v>
      </c>
      <c r="K73" s="2">
        <v>8.9600000000000009</v>
      </c>
      <c r="L73" s="2">
        <f t="shared" si="18"/>
        <v>4</v>
      </c>
      <c r="M73" s="5">
        <v>6</v>
      </c>
      <c r="N73" s="5">
        <v>9</v>
      </c>
      <c r="O73" s="5">
        <v>6</v>
      </c>
      <c r="P73" s="5">
        <v>11</v>
      </c>
      <c r="Q73" s="5">
        <f t="shared" si="19"/>
        <v>6</v>
      </c>
      <c r="R73">
        <f t="shared" si="14"/>
        <v>-756</v>
      </c>
      <c r="S73">
        <f t="shared" si="15"/>
        <v>-1839</v>
      </c>
      <c r="T73">
        <f t="shared" si="20"/>
        <v>1839</v>
      </c>
      <c r="U73">
        <f t="shared" si="21"/>
        <v>-27.49502208626026</v>
      </c>
      <c r="V73">
        <f t="shared" si="22"/>
        <v>66.882732297133089</v>
      </c>
      <c r="W73">
        <f t="shared" si="23"/>
        <v>755.97623952393951</v>
      </c>
      <c r="X73">
        <f t="shared" si="23"/>
        <v>4473.29987952997</v>
      </c>
      <c r="Y73" s="2">
        <f t="shared" si="24"/>
        <v>72.313733958729514</v>
      </c>
      <c r="Z73" s="2">
        <f t="shared" si="16"/>
        <v>68.657732297133094</v>
      </c>
    </row>
    <row r="74" spans="1:26" x14ac:dyDescent="0.35">
      <c r="A74">
        <v>72</v>
      </c>
      <c r="B74">
        <v>1253</v>
      </c>
      <c r="C74">
        <v>1313</v>
      </c>
      <c r="D74" s="2">
        <v>3.77</v>
      </c>
      <c r="E74" s="2">
        <v>3.34</v>
      </c>
      <c r="F74" s="2">
        <v>1.65</v>
      </c>
      <c r="G74" s="2">
        <f t="shared" si="17"/>
        <v>2.0242424242424244</v>
      </c>
      <c r="H74" s="2">
        <v>5.12</v>
      </c>
      <c r="I74" s="2">
        <v>6.02</v>
      </c>
      <c r="J74" s="2">
        <v>3.77</v>
      </c>
      <c r="K74" s="2">
        <v>4.2699999999999996</v>
      </c>
      <c r="L74" s="2">
        <f t="shared" si="18"/>
        <v>3.77</v>
      </c>
      <c r="M74" s="5">
        <v>9</v>
      </c>
      <c r="N74" s="5">
        <v>8</v>
      </c>
      <c r="O74" s="5">
        <v>7</v>
      </c>
      <c r="P74" s="5">
        <v>6</v>
      </c>
      <c r="Q74" s="5">
        <f t="shared" si="19"/>
        <v>6</v>
      </c>
      <c r="R74">
        <f t="shared" si="14"/>
        <v>-583</v>
      </c>
      <c r="S74">
        <f t="shared" si="15"/>
        <v>-1795</v>
      </c>
      <c r="T74">
        <f t="shared" si="20"/>
        <v>1795</v>
      </c>
      <c r="U74">
        <f t="shared" si="21"/>
        <v>-21.203171794034038</v>
      </c>
      <c r="V74">
        <f t="shared" si="22"/>
        <v>65.282492916451275</v>
      </c>
      <c r="W74">
        <f t="shared" si="23"/>
        <v>449.57449412732058</v>
      </c>
      <c r="X74">
        <f t="shared" si="23"/>
        <v>4261.8038813865105</v>
      </c>
      <c r="Y74" s="2">
        <f t="shared" si="24"/>
        <v>68.639481171653912</v>
      </c>
      <c r="Z74" s="2">
        <f t="shared" si="16"/>
        <v>66.952492916451277</v>
      </c>
    </row>
    <row r="75" spans="1:26" x14ac:dyDescent="0.35">
      <c r="A75">
        <v>73</v>
      </c>
      <c r="B75">
        <v>1377</v>
      </c>
      <c r="C75">
        <v>1306</v>
      </c>
      <c r="D75" s="2">
        <v>3.45</v>
      </c>
      <c r="E75" s="2">
        <v>2.82</v>
      </c>
      <c r="F75" s="2">
        <v>1.81</v>
      </c>
      <c r="G75" s="2">
        <f t="shared" si="17"/>
        <v>1.5580110497237567</v>
      </c>
      <c r="H75" s="2">
        <v>5.17</v>
      </c>
      <c r="I75" s="2">
        <v>5.05</v>
      </c>
      <c r="J75" s="2">
        <v>7.03</v>
      </c>
      <c r="K75" s="2"/>
      <c r="L75" s="2">
        <f t="shared" si="18"/>
        <v>5.05</v>
      </c>
      <c r="M75" s="5">
        <v>8</v>
      </c>
      <c r="N75" s="5">
        <v>7</v>
      </c>
      <c r="O75" s="5">
        <v>9</v>
      </c>
      <c r="Q75" s="5">
        <f t="shared" si="19"/>
        <v>7</v>
      </c>
      <c r="R75">
        <f t="shared" si="14"/>
        <v>-459</v>
      </c>
      <c r="S75">
        <f t="shared" si="15"/>
        <v>-1802</v>
      </c>
      <c r="T75">
        <f t="shared" si="20"/>
        <v>1802</v>
      </c>
      <c r="U75">
        <f t="shared" si="21"/>
        <v>-16.693406266658016</v>
      </c>
      <c r="V75">
        <f t="shared" si="22"/>
        <v>65.537076454287018</v>
      </c>
      <c r="W75">
        <f t="shared" si="23"/>
        <v>278.66981278369713</v>
      </c>
      <c r="X75">
        <f t="shared" si="23"/>
        <v>4295.1083901750617</v>
      </c>
      <c r="Y75" s="2">
        <f t="shared" si="24"/>
        <v>67.629713905640315</v>
      </c>
      <c r="Z75" s="2">
        <f t="shared" si="16"/>
        <v>66.947076454287014</v>
      </c>
    </row>
    <row r="76" spans="1:26" x14ac:dyDescent="0.35">
      <c r="A76">
        <v>74</v>
      </c>
      <c r="B76">
        <v>1495</v>
      </c>
      <c r="C76">
        <v>1452</v>
      </c>
      <c r="D76" s="2">
        <v>4.4800000000000004</v>
      </c>
      <c r="E76" s="2">
        <v>3.56</v>
      </c>
      <c r="F76" s="2">
        <v>1.71</v>
      </c>
      <c r="G76" s="2">
        <f t="shared" si="17"/>
        <v>2.0818713450292399</v>
      </c>
      <c r="H76" s="2">
        <v>7.75</v>
      </c>
      <c r="I76" s="2">
        <v>3.76</v>
      </c>
      <c r="J76" s="2">
        <v>3.45</v>
      </c>
      <c r="K76" s="2"/>
      <c r="L76" s="2">
        <f t="shared" si="18"/>
        <v>3.45</v>
      </c>
      <c r="M76" s="5">
        <v>12</v>
      </c>
      <c r="N76" s="5">
        <v>7</v>
      </c>
      <c r="O76" s="5">
        <v>7</v>
      </c>
      <c r="Q76" s="5">
        <f t="shared" si="19"/>
        <v>7</v>
      </c>
      <c r="R76">
        <f t="shared" si="14"/>
        <v>-341</v>
      </c>
      <c r="S76">
        <f t="shared" si="15"/>
        <v>-1656</v>
      </c>
      <c r="T76">
        <f t="shared" si="20"/>
        <v>1656</v>
      </c>
      <c r="U76">
        <f t="shared" si="21"/>
        <v>-12.401855200284059</v>
      </c>
      <c r="V76">
        <f t="shared" si="22"/>
        <v>60.227191236570093</v>
      </c>
      <c r="W76">
        <f t="shared" si="23"/>
        <v>153.80601240881276</v>
      </c>
      <c r="X76">
        <f t="shared" si="23"/>
        <v>3627.3145642463855</v>
      </c>
      <c r="Y76" s="2">
        <f t="shared" si="24"/>
        <v>61.490817010796</v>
      </c>
      <c r="Z76" s="2">
        <f t="shared" si="16"/>
        <v>62.007191236570094</v>
      </c>
    </row>
    <row r="77" spans="1:26" x14ac:dyDescent="0.35">
      <c r="A77">
        <v>75</v>
      </c>
      <c r="B77">
        <v>1630</v>
      </c>
      <c r="C77">
        <v>1498</v>
      </c>
      <c r="D77" s="2">
        <v>1.93</v>
      </c>
      <c r="E77" s="2">
        <v>1.81</v>
      </c>
      <c r="F77" s="2">
        <v>1.44</v>
      </c>
      <c r="G77" s="2">
        <f t="shared" si="17"/>
        <v>1.2569444444444444</v>
      </c>
      <c r="H77" s="2">
        <v>4.41</v>
      </c>
      <c r="I77" s="2">
        <v>6.48</v>
      </c>
      <c r="J77" s="2">
        <v>6.44</v>
      </c>
      <c r="K77" s="2"/>
      <c r="L77" s="2">
        <f t="shared" si="18"/>
        <v>4.41</v>
      </c>
      <c r="M77" s="5">
        <v>8</v>
      </c>
      <c r="N77" s="5">
        <v>12</v>
      </c>
      <c r="O77" s="5">
        <v>9</v>
      </c>
      <c r="Q77" s="5">
        <f t="shared" si="19"/>
        <v>8</v>
      </c>
      <c r="R77">
        <f t="shared" si="14"/>
        <v>-206</v>
      </c>
      <c r="S77">
        <f t="shared" si="15"/>
        <v>-1610</v>
      </c>
      <c r="T77">
        <f t="shared" si="20"/>
        <v>1610</v>
      </c>
      <c r="U77">
        <f t="shared" si="21"/>
        <v>-7.4920298277375839</v>
      </c>
      <c r="V77">
        <f t="shared" si="22"/>
        <v>58.554213702220927</v>
      </c>
      <c r="W77">
        <f t="shared" si="23"/>
        <v>56.130510939709652</v>
      </c>
      <c r="X77">
        <f t="shared" si="23"/>
        <v>3428.5959422853571</v>
      </c>
      <c r="Y77" s="2">
        <f t="shared" si="24"/>
        <v>59.031571664873255</v>
      </c>
      <c r="Z77" s="2">
        <f t="shared" si="16"/>
        <v>59.459213702220929</v>
      </c>
    </row>
    <row r="78" spans="1:26" x14ac:dyDescent="0.35">
      <c r="A78">
        <v>76</v>
      </c>
      <c r="B78">
        <v>1915</v>
      </c>
      <c r="C78">
        <v>1485</v>
      </c>
      <c r="D78" s="2">
        <v>3.18</v>
      </c>
      <c r="E78" s="2">
        <v>2.85</v>
      </c>
      <c r="F78" s="2">
        <v>1.77</v>
      </c>
      <c r="G78" s="2">
        <f t="shared" si="17"/>
        <v>1.6101694915254237</v>
      </c>
      <c r="H78" s="2">
        <v>3.53</v>
      </c>
      <c r="I78" s="2">
        <v>5.59</v>
      </c>
      <c r="J78" s="2">
        <v>3.61</v>
      </c>
      <c r="K78" s="2"/>
      <c r="L78" s="2">
        <f t="shared" si="18"/>
        <v>3.53</v>
      </c>
      <c r="M78" s="5">
        <v>7</v>
      </c>
      <c r="N78" s="5">
        <v>10</v>
      </c>
      <c r="O78" s="5">
        <v>6</v>
      </c>
      <c r="Q78" s="5">
        <f t="shared" si="19"/>
        <v>6</v>
      </c>
      <c r="R78">
        <f t="shared" si="14"/>
        <v>79</v>
      </c>
      <c r="S78">
        <f t="shared" si="15"/>
        <v>-1623</v>
      </c>
      <c r="T78">
        <f t="shared" si="20"/>
        <v>1623</v>
      </c>
      <c r="U78">
        <f t="shared" si="21"/>
        <v>2.8731570698605298</v>
      </c>
      <c r="V78">
        <f t="shared" si="22"/>
        <v>59.027011701058733</v>
      </c>
      <c r="W78">
        <f t="shared" si="23"/>
        <v>8.255031548089546</v>
      </c>
      <c r="X78">
        <f t="shared" si="23"/>
        <v>3484.1881103569244</v>
      </c>
      <c r="Y78" s="2">
        <f t="shared" si="24"/>
        <v>59.096896212110956</v>
      </c>
      <c r="Z78" s="2">
        <f t="shared" si="16"/>
        <v>60.45201170105873</v>
      </c>
    </row>
    <row r="79" spans="1:26" x14ac:dyDescent="0.35">
      <c r="A79">
        <v>77</v>
      </c>
      <c r="B79">
        <v>2176</v>
      </c>
      <c r="C79">
        <v>1477</v>
      </c>
      <c r="D79" s="2">
        <v>2.98</v>
      </c>
      <c r="E79" s="2">
        <v>2.6</v>
      </c>
      <c r="F79" s="2">
        <v>1.59</v>
      </c>
      <c r="G79" s="2">
        <f t="shared" si="17"/>
        <v>1.6352201257861636</v>
      </c>
      <c r="H79" s="2">
        <v>4.75</v>
      </c>
      <c r="I79" s="2">
        <v>6.47</v>
      </c>
      <c r="J79" s="2">
        <v>4.5599999999999996</v>
      </c>
      <c r="K79" s="2"/>
      <c r="L79" s="2">
        <f t="shared" si="18"/>
        <v>4.5599999999999996</v>
      </c>
      <c r="M79" s="5">
        <v>7</v>
      </c>
      <c r="N79" s="5">
        <v>11</v>
      </c>
      <c r="O79" s="5">
        <v>8</v>
      </c>
      <c r="Q79" s="5">
        <f t="shared" si="19"/>
        <v>7</v>
      </c>
      <c r="R79">
        <f t="shared" si="14"/>
        <v>340</v>
      </c>
      <c r="S79">
        <f t="shared" si="15"/>
        <v>-1631</v>
      </c>
      <c r="T79">
        <f t="shared" si="20"/>
        <v>1631</v>
      </c>
      <c r="U79">
        <f t="shared" si="21"/>
        <v>12.365486123450381</v>
      </c>
      <c r="V79">
        <f t="shared" si="22"/>
        <v>59.317964315728155</v>
      </c>
      <c r="W79">
        <f t="shared" si="23"/>
        <v>152.90524706924393</v>
      </c>
      <c r="X79">
        <f t="shared" si="23"/>
        <v>3518.6208905619987</v>
      </c>
      <c r="Y79" s="2">
        <f t="shared" si="24"/>
        <v>60.593119556854333</v>
      </c>
      <c r="Z79" s="2">
        <f t="shared" si="16"/>
        <v>60.617964315728152</v>
      </c>
    </row>
    <row r="80" spans="1:26" x14ac:dyDescent="0.35">
      <c r="A80">
        <v>78</v>
      </c>
      <c r="B80">
        <v>2507</v>
      </c>
      <c r="C80">
        <v>1466</v>
      </c>
      <c r="D80" s="2">
        <v>4.1900000000000004</v>
      </c>
      <c r="E80" s="2">
        <v>3.3</v>
      </c>
      <c r="F80" s="2">
        <v>1.73</v>
      </c>
      <c r="G80" s="2">
        <f t="shared" si="17"/>
        <v>1.9075144508670518</v>
      </c>
      <c r="H80" s="2">
        <v>8.39</v>
      </c>
      <c r="I80" s="2">
        <v>3.99</v>
      </c>
      <c r="J80" s="2">
        <v>5.21</v>
      </c>
      <c r="K80" s="2"/>
      <c r="L80" s="2">
        <f t="shared" si="18"/>
        <v>3.99</v>
      </c>
      <c r="M80" s="5">
        <v>14</v>
      </c>
      <c r="N80" s="5">
        <v>8</v>
      </c>
      <c r="O80" s="5">
        <v>6</v>
      </c>
      <c r="Q80" s="5">
        <f t="shared" si="19"/>
        <v>6</v>
      </c>
      <c r="R80">
        <f t="shared" si="14"/>
        <v>671</v>
      </c>
      <c r="S80">
        <f t="shared" si="15"/>
        <v>-1642</v>
      </c>
      <c r="T80">
        <f t="shared" si="20"/>
        <v>1642</v>
      </c>
      <c r="U80">
        <f t="shared" si="21"/>
        <v>24.403650555397665</v>
      </c>
      <c r="V80">
        <f t="shared" si="22"/>
        <v>59.718024160898608</v>
      </c>
      <c r="W80">
        <f t="shared" si="23"/>
        <v>595.53816042996073</v>
      </c>
      <c r="X80">
        <f t="shared" si="23"/>
        <v>3566.2424096816699</v>
      </c>
      <c r="Y80" s="2">
        <f t="shared" si="24"/>
        <v>64.511863793504133</v>
      </c>
      <c r="Z80" s="2">
        <f t="shared" si="16"/>
        <v>61.368024160898607</v>
      </c>
    </row>
    <row r="81" spans="1:26" x14ac:dyDescent="0.35">
      <c r="A81">
        <v>79</v>
      </c>
      <c r="B81">
        <v>2661</v>
      </c>
      <c r="C81">
        <v>1312</v>
      </c>
      <c r="D81" s="2">
        <v>11.14</v>
      </c>
      <c r="E81" s="2">
        <v>4.63</v>
      </c>
      <c r="F81" s="2">
        <v>3.57</v>
      </c>
      <c r="G81" s="2">
        <f t="shared" si="17"/>
        <v>1.2969187675070029</v>
      </c>
      <c r="H81" s="2">
        <v>4.9400000000000004</v>
      </c>
      <c r="I81" s="2">
        <v>4.24</v>
      </c>
      <c r="J81" s="2">
        <v>5.81</v>
      </c>
      <c r="K81" s="2"/>
      <c r="L81" s="2">
        <f t="shared" si="18"/>
        <v>4.24</v>
      </c>
      <c r="M81" s="5">
        <v>8</v>
      </c>
      <c r="N81" s="5">
        <v>6</v>
      </c>
      <c r="O81" s="5">
        <v>8</v>
      </c>
      <c r="Q81" s="5">
        <f t="shared" si="19"/>
        <v>6</v>
      </c>
      <c r="R81">
        <f t="shared" si="14"/>
        <v>825</v>
      </c>
      <c r="S81">
        <f t="shared" si="15"/>
        <v>-1796</v>
      </c>
      <c r="T81">
        <f t="shared" si="20"/>
        <v>1796</v>
      </c>
      <c r="U81">
        <f t="shared" si="21"/>
        <v>30.004488387784015</v>
      </c>
      <c r="V81">
        <f t="shared" si="22"/>
        <v>65.318861993284955</v>
      </c>
      <c r="W81">
        <f t="shared" si="23"/>
        <v>900.26932341266581</v>
      </c>
      <c r="X81">
        <f t="shared" si="23"/>
        <v>4266.5537320978056</v>
      </c>
      <c r="Y81" s="2">
        <f t="shared" si="24"/>
        <v>71.880616688440227</v>
      </c>
      <c r="Z81" s="2">
        <f t="shared" si="16"/>
        <v>67.633861993284953</v>
      </c>
    </row>
    <row r="82" spans="1:26" x14ac:dyDescent="0.35">
      <c r="A82">
        <v>80</v>
      </c>
      <c r="B82">
        <v>2843</v>
      </c>
      <c r="C82">
        <v>1219</v>
      </c>
      <c r="D82" s="2">
        <v>8</v>
      </c>
      <c r="E82" s="2">
        <v>4.21</v>
      </c>
      <c r="F82" s="2">
        <v>2.79</v>
      </c>
      <c r="G82" s="2">
        <f t="shared" si="17"/>
        <v>1.5089605734767024</v>
      </c>
      <c r="H82" s="2">
        <v>5.71</v>
      </c>
      <c r="I82" s="2">
        <v>4.5199999999999996</v>
      </c>
      <c r="J82" s="2">
        <v>4.58</v>
      </c>
      <c r="K82" s="2"/>
      <c r="L82" s="2">
        <f t="shared" si="18"/>
        <v>4.5199999999999996</v>
      </c>
      <c r="M82" s="5">
        <v>7</v>
      </c>
      <c r="N82" s="5">
        <v>6</v>
      </c>
      <c r="O82" s="5">
        <v>6</v>
      </c>
      <c r="Q82" s="5">
        <f t="shared" si="19"/>
        <v>6</v>
      </c>
      <c r="R82">
        <f t="shared" si="14"/>
        <v>1007</v>
      </c>
      <c r="S82">
        <f t="shared" si="15"/>
        <v>-1889</v>
      </c>
      <c r="T82">
        <f t="shared" si="20"/>
        <v>1889</v>
      </c>
      <c r="U82">
        <f t="shared" si="21"/>
        <v>36.623660371513338</v>
      </c>
      <c r="V82">
        <f t="shared" si="22"/>
        <v>68.701186138816979</v>
      </c>
      <c r="W82">
        <f t="shared" si="23"/>
        <v>1341.2924990079566</v>
      </c>
      <c r="X82">
        <f t="shared" si="23"/>
        <v>4719.8529768803783</v>
      </c>
      <c r="Y82" s="2">
        <f t="shared" si="24"/>
        <v>77.853358796447154</v>
      </c>
      <c r="Z82" s="2">
        <f t="shared" si="16"/>
        <v>70.806186138816983</v>
      </c>
    </row>
    <row r="83" spans="1:26" x14ac:dyDescent="0.35">
      <c r="A83">
        <v>81</v>
      </c>
      <c r="B83">
        <v>2989</v>
      </c>
      <c r="C83">
        <v>1180</v>
      </c>
      <c r="D83" s="2">
        <v>4.3600000000000003</v>
      </c>
      <c r="E83" s="2">
        <v>3.54</v>
      </c>
      <c r="F83" s="2">
        <v>1.72</v>
      </c>
      <c r="G83" s="2">
        <f t="shared" si="17"/>
        <v>2.058139534883721</v>
      </c>
      <c r="H83" s="2">
        <v>6.06</v>
      </c>
      <c r="I83" s="2">
        <v>7.89</v>
      </c>
      <c r="J83" s="2">
        <v>5.28</v>
      </c>
      <c r="K83" s="2"/>
      <c r="L83" s="2">
        <f t="shared" si="18"/>
        <v>5.28</v>
      </c>
      <c r="M83" s="5">
        <v>10</v>
      </c>
      <c r="N83" s="5">
        <v>12</v>
      </c>
      <c r="O83" s="5">
        <v>7</v>
      </c>
      <c r="Q83" s="5">
        <f t="shared" si="19"/>
        <v>7</v>
      </c>
      <c r="R83">
        <f t="shared" si="14"/>
        <v>1153</v>
      </c>
      <c r="S83">
        <f t="shared" si="15"/>
        <v>-1928</v>
      </c>
      <c r="T83">
        <f t="shared" si="20"/>
        <v>1928</v>
      </c>
      <c r="U83">
        <f t="shared" si="21"/>
        <v>41.933545589230263</v>
      </c>
      <c r="V83">
        <f t="shared" si="22"/>
        <v>70.119580135330395</v>
      </c>
      <c r="W83">
        <f t="shared" si="23"/>
        <v>1758.4222456840528</v>
      </c>
      <c r="X83">
        <f t="shared" si="23"/>
        <v>4916.7555183550212</v>
      </c>
      <c r="Y83" s="2">
        <f t="shared" si="24"/>
        <v>81.701761082849828</v>
      </c>
      <c r="Z83" s="2">
        <f t="shared" si="16"/>
        <v>71.889580135330391</v>
      </c>
    </row>
    <row r="84" spans="1:26" x14ac:dyDescent="0.35">
      <c r="A84">
        <v>82</v>
      </c>
      <c r="B84">
        <v>3142</v>
      </c>
      <c r="C84">
        <v>1186</v>
      </c>
      <c r="D84" s="2">
        <v>4.9000000000000004</v>
      </c>
      <c r="E84" s="2">
        <v>3.34</v>
      </c>
      <c r="F84" s="2">
        <v>2.0699999999999998</v>
      </c>
      <c r="G84" s="2">
        <f t="shared" si="17"/>
        <v>1.6135265700483092</v>
      </c>
      <c r="H84" s="2">
        <v>6.38</v>
      </c>
      <c r="I84" s="2">
        <v>5.68</v>
      </c>
      <c r="J84" s="2">
        <v>3.9</v>
      </c>
      <c r="K84" s="2">
        <v>3.34</v>
      </c>
      <c r="L84" s="2">
        <f t="shared" si="18"/>
        <v>3.34</v>
      </c>
      <c r="M84" s="5">
        <v>8</v>
      </c>
      <c r="N84" s="5">
        <v>9</v>
      </c>
      <c r="O84" s="5">
        <v>6</v>
      </c>
      <c r="P84" s="5">
        <v>7</v>
      </c>
      <c r="Q84" s="5">
        <f t="shared" si="19"/>
        <v>6</v>
      </c>
      <c r="R84">
        <f t="shared" si="14"/>
        <v>1306</v>
      </c>
      <c r="S84">
        <f t="shared" si="15"/>
        <v>-1922</v>
      </c>
      <c r="T84">
        <f t="shared" si="20"/>
        <v>1922</v>
      </c>
      <c r="U84">
        <f t="shared" si="21"/>
        <v>47.498014344782938</v>
      </c>
      <c r="V84">
        <f t="shared" si="22"/>
        <v>69.901365674328332</v>
      </c>
      <c r="W84">
        <f t="shared" si="23"/>
        <v>2256.0613666972058</v>
      </c>
      <c r="X84">
        <f t="shared" si="23"/>
        <v>4886.2009231361671</v>
      </c>
      <c r="Y84" s="2">
        <f t="shared" si="24"/>
        <v>84.511906201631575</v>
      </c>
      <c r="Z84" s="2">
        <f t="shared" si="16"/>
        <v>71.571365674328334</v>
      </c>
    </row>
    <row r="85" spans="1:26" x14ac:dyDescent="0.35">
      <c r="A85">
        <v>83</v>
      </c>
      <c r="B85">
        <v>1081</v>
      </c>
      <c r="C85">
        <v>1114</v>
      </c>
      <c r="D85" s="2">
        <v>5.13</v>
      </c>
      <c r="E85" s="2">
        <v>3.62</v>
      </c>
      <c r="F85" s="2">
        <v>1.97</v>
      </c>
      <c r="G85" s="2">
        <f t="shared" si="17"/>
        <v>1.8375634517766499</v>
      </c>
      <c r="H85" s="2">
        <v>3.17</v>
      </c>
      <c r="I85" s="2">
        <v>5.45</v>
      </c>
      <c r="J85" s="2">
        <v>4.66</v>
      </c>
      <c r="K85" s="2"/>
      <c r="L85" s="2">
        <f t="shared" si="18"/>
        <v>3.17</v>
      </c>
      <c r="M85" s="5">
        <v>6</v>
      </c>
      <c r="N85" s="5">
        <v>11</v>
      </c>
      <c r="O85" s="5">
        <v>8</v>
      </c>
      <c r="Q85" s="5">
        <f t="shared" si="19"/>
        <v>6</v>
      </c>
      <c r="R85">
        <f t="shared" si="14"/>
        <v>-755</v>
      </c>
      <c r="S85">
        <f t="shared" si="15"/>
        <v>-1994</v>
      </c>
      <c r="T85">
        <f t="shared" si="20"/>
        <v>1994</v>
      </c>
      <c r="U85">
        <f t="shared" si="21"/>
        <v>-27.458653009426584</v>
      </c>
      <c r="V85">
        <f t="shared" si="22"/>
        <v>72.519939206353115</v>
      </c>
      <c r="W85">
        <f t="shared" si="23"/>
        <v>753.97762509209156</v>
      </c>
      <c r="X85">
        <f t="shared" si="23"/>
        <v>5259.1415824931519</v>
      </c>
      <c r="Y85" s="2">
        <f t="shared" si="24"/>
        <v>77.544304804319722</v>
      </c>
      <c r="Z85" s="2">
        <f t="shared" si="16"/>
        <v>74.329939206353117</v>
      </c>
    </row>
    <row r="86" spans="1:26" x14ac:dyDescent="0.35">
      <c r="A86">
        <v>84</v>
      </c>
      <c r="B86">
        <v>1254</v>
      </c>
      <c r="C86">
        <v>1119</v>
      </c>
      <c r="D86" s="2">
        <v>4.72</v>
      </c>
      <c r="E86" s="2">
        <v>3.09</v>
      </c>
      <c r="F86" s="2">
        <v>2.16</v>
      </c>
      <c r="G86" s="2">
        <f t="shared" si="17"/>
        <v>1.4305555555555554</v>
      </c>
      <c r="H86" s="2">
        <v>5.44</v>
      </c>
      <c r="I86" s="2">
        <v>5.98</v>
      </c>
      <c r="J86" s="2">
        <v>4.63</v>
      </c>
      <c r="K86" s="2">
        <v>8.33</v>
      </c>
      <c r="L86" s="2">
        <f t="shared" si="18"/>
        <v>4.63</v>
      </c>
      <c r="M86" s="5">
        <v>9</v>
      </c>
      <c r="N86" s="5">
        <v>10</v>
      </c>
      <c r="O86" s="5">
        <v>6</v>
      </c>
      <c r="P86" s="5">
        <v>13</v>
      </c>
      <c r="Q86" s="5">
        <f t="shared" si="19"/>
        <v>6</v>
      </c>
      <c r="R86">
        <f t="shared" si="14"/>
        <v>-582</v>
      </c>
      <c r="S86">
        <f t="shared" si="15"/>
        <v>-1989</v>
      </c>
      <c r="T86">
        <f t="shared" si="20"/>
        <v>1989</v>
      </c>
      <c r="U86">
        <f t="shared" si="21"/>
        <v>-21.166802717200358</v>
      </c>
      <c r="V86">
        <f t="shared" si="22"/>
        <v>72.338093822184732</v>
      </c>
      <c r="W86">
        <f t="shared" si="23"/>
        <v>448.03353726888048</v>
      </c>
      <c r="X86">
        <f t="shared" si="23"/>
        <v>5232.799817827201</v>
      </c>
      <c r="Y86" s="2">
        <f t="shared" si="24"/>
        <v>75.371303259901779</v>
      </c>
      <c r="Z86" s="2">
        <f t="shared" si="16"/>
        <v>73.883093822184733</v>
      </c>
    </row>
    <row r="87" spans="1:26" x14ac:dyDescent="0.35">
      <c r="A87">
        <v>85</v>
      </c>
      <c r="B87">
        <v>1441</v>
      </c>
      <c r="C87">
        <v>1161</v>
      </c>
      <c r="D87" s="2">
        <v>5.15</v>
      </c>
      <c r="E87" s="2">
        <v>3.33</v>
      </c>
      <c r="F87" s="2">
        <v>2.1800000000000002</v>
      </c>
      <c r="G87" s="2">
        <f t="shared" si="17"/>
        <v>1.5275229357798163</v>
      </c>
      <c r="H87" s="2">
        <v>5.6</v>
      </c>
      <c r="I87" s="2">
        <v>6.68</v>
      </c>
      <c r="J87" s="2">
        <v>4.4800000000000004</v>
      </c>
      <c r="K87" s="2">
        <v>8.01</v>
      </c>
      <c r="L87" s="2">
        <f t="shared" si="18"/>
        <v>4.4800000000000004</v>
      </c>
      <c r="M87" s="5">
        <v>8</v>
      </c>
      <c r="N87" s="5">
        <v>11</v>
      </c>
      <c r="O87" s="5">
        <v>8</v>
      </c>
      <c r="P87" s="5">
        <v>14</v>
      </c>
      <c r="Q87" s="5">
        <f t="shared" si="19"/>
        <v>8</v>
      </c>
      <c r="R87">
        <f t="shared" si="14"/>
        <v>-395</v>
      </c>
      <c r="S87">
        <f t="shared" si="15"/>
        <v>-1947</v>
      </c>
      <c r="T87">
        <f t="shared" si="20"/>
        <v>1947</v>
      </c>
      <c r="U87">
        <f t="shared" si="21"/>
        <v>-14.36578534930265</v>
      </c>
      <c r="V87">
        <f t="shared" si="22"/>
        <v>70.810592595170277</v>
      </c>
      <c r="W87">
        <f t="shared" si="23"/>
        <v>206.37578870223865</v>
      </c>
      <c r="X87">
        <f t="shared" si="23"/>
        <v>5014.1400236791833</v>
      </c>
      <c r="Y87" s="2">
        <f t="shared" si="24"/>
        <v>72.253137041802006</v>
      </c>
      <c r="Z87" s="2">
        <f t="shared" si="16"/>
        <v>72.475592595170284</v>
      </c>
    </row>
    <row r="88" spans="1:26" x14ac:dyDescent="0.35">
      <c r="A88">
        <v>86</v>
      </c>
      <c r="B88">
        <v>1541</v>
      </c>
      <c r="C88">
        <v>1281</v>
      </c>
      <c r="D88" s="2">
        <v>2.69</v>
      </c>
      <c r="E88" s="2">
        <v>2.8</v>
      </c>
      <c r="F88" s="2">
        <v>1.47</v>
      </c>
      <c r="G88" s="2">
        <f t="shared" si="17"/>
        <v>1.9047619047619047</v>
      </c>
      <c r="H88" s="2">
        <v>4.07</v>
      </c>
      <c r="I88" s="2">
        <v>5.05</v>
      </c>
      <c r="J88" s="2">
        <v>6.05</v>
      </c>
      <c r="K88" s="2"/>
      <c r="L88" s="2">
        <f t="shared" si="18"/>
        <v>4.07</v>
      </c>
      <c r="M88" s="5">
        <v>6</v>
      </c>
      <c r="N88" s="5">
        <v>9</v>
      </c>
      <c r="O88" s="5">
        <v>9</v>
      </c>
      <c r="Q88" s="5">
        <f t="shared" si="19"/>
        <v>6</v>
      </c>
      <c r="R88">
        <f t="shared" si="14"/>
        <v>-295</v>
      </c>
      <c r="S88">
        <f t="shared" si="15"/>
        <v>-1827</v>
      </c>
      <c r="T88">
        <f t="shared" si="20"/>
        <v>1827</v>
      </c>
      <c r="U88">
        <f t="shared" si="21"/>
        <v>-10.72887766593489</v>
      </c>
      <c r="V88">
        <f t="shared" si="22"/>
        <v>66.446303375128963</v>
      </c>
      <c r="W88">
        <f t="shared" si="23"/>
        <v>115.1088159705965</v>
      </c>
      <c r="X88">
        <f t="shared" si="23"/>
        <v>4415.111232219675</v>
      </c>
      <c r="Y88" s="2">
        <f t="shared" si="24"/>
        <v>67.306909364420179</v>
      </c>
      <c r="Z88" s="2">
        <f t="shared" si="16"/>
        <v>67.846303375128969</v>
      </c>
    </row>
    <row r="89" spans="1:26" x14ac:dyDescent="0.35">
      <c r="A89">
        <v>87</v>
      </c>
      <c r="B89">
        <v>1755</v>
      </c>
      <c r="C89">
        <v>1368</v>
      </c>
      <c r="D89" s="2">
        <v>8.1300000000000008</v>
      </c>
      <c r="E89" s="2">
        <v>5.68</v>
      </c>
      <c r="F89" s="2">
        <v>2.31</v>
      </c>
      <c r="G89" s="2">
        <f t="shared" si="17"/>
        <v>2.4588744588744587</v>
      </c>
      <c r="H89" s="2">
        <v>5.18</v>
      </c>
      <c r="I89" s="2">
        <v>6.31</v>
      </c>
      <c r="J89" s="2">
        <v>2.76</v>
      </c>
      <c r="K89" s="2">
        <v>7.16</v>
      </c>
      <c r="L89" s="2">
        <f t="shared" si="18"/>
        <v>2.76</v>
      </c>
      <c r="M89" s="5">
        <v>7</v>
      </c>
      <c r="N89" s="5">
        <v>10</v>
      </c>
      <c r="O89" s="5">
        <v>5</v>
      </c>
      <c r="P89" s="5">
        <v>10</v>
      </c>
      <c r="Q89" s="5">
        <f t="shared" si="19"/>
        <v>5</v>
      </c>
      <c r="R89">
        <f t="shared" si="14"/>
        <v>-81</v>
      </c>
      <c r="S89">
        <f t="shared" si="15"/>
        <v>-1740</v>
      </c>
      <c r="T89">
        <f t="shared" si="20"/>
        <v>1740</v>
      </c>
      <c r="U89">
        <f t="shared" si="21"/>
        <v>-2.9458952235278852</v>
      </c>
      <c r="V89">
        <f t="shared" si="22"/>
        <v>63.282193690599016</v>
      </c>
      <c r="W89">
        <f t="shared" si="23"/>
        <v>8.678298668004409</v>
      </c>
      <c r="X89">
        <f t="shared" si="23"/>
        <v>4004.6360382944899</v>
      </c>
      <c r="Y89" s="2">
        <f t="shared" si="24"/>
        <v>63.350724833757781</v>
      </c>
      <c r="Z89" s="2">
        <f t="shared" si="16"/>
        <v>66.122193690599019</v>
      </c>
    </row>
    <row r="90" spans="1:26" x14ac:dyDescent="0.35">
      <c r="A90">
        <v>88</v>
      </c>
      <c r="B90">
        <v>2014</v>
      </c>
      <c r="C90">
        <v>1297</v>
      </c>
      <c r="D90" s="2">
        <v>9.5</v>
      </c>
      <c r="E90" s="2">
        <v>5.84</v>
      </c>
      <c r="F90" s="2">
        <v>3.25</v>
      </c>
      <c r="G90" s="2">
        <f t="shared" si="17"/>
        <v>1.7969230769230768</v>
      </c>
      <c r="H90" s="2">
        <v>6.15</v>
      </c>
      <c r="I90" s="2">
        <v>4.9000000000000004</v>
      </c>
      <c r="J90" s="2">
        <v>6.49</v>
      </c>
      <c r="K90" s="2">
        <v>5.21</v>
      </c>
      <c r="L90" s="2">
        <f t="shared" si="18"/>
        <v>4.9000000000000004</v>
      </c>
      <c r="M90" s="5">
        <v>7</v>
      </c>
      <c r="N90" s="5">
        <v>8</v>
      </c>
      <c r="O90" s="5">
        <v>9</v>
      </c>
      <c r="P90" s="5">
        <v>7</v>
      </c>
      <c r="Q90" s="5">
        <f t="shared" si="19"/>
        <v>7</v>
      </c>
      <c r="R90">
        <f t="shared" si="14"/>
        <v>178</v>
      </c>
      <c r="S90">
        <f t="shared" si="15"/>
        <v>-1811</v>
      </c>
      <c r="T90">
        <f t="shared" si="20"/>
        <v>1811</v>
      </c>
      <c r="U90">
        <f t="shared" si="21"/>
        <v>6.4736956763946116</v>
      </c>
      <c r="V90">
        <f t="shared" si="22"/>
        <v>65.864398145790119</v>
      </c>
      <c r="W90">
        <f t="shared" si="23"/>
        <v>41.908735710570291</v>
      </c>
      <c r="X90">
        <f t="shared" si="23"/>
        <v>4338.1189431071607</v>
      </c>
      <c r="Y90" s="2">
        <f t="shared" si="24"/>
        <v>66.181777543503102</v>
      </c>
      <c r="Z90" s="2">
        <f t="shared" si="16"/>
        <v>68.784398145790121</v>
      </c>
    </row>
    <row r="91" spans="1:26" x14ac:dyDescent="0.35">
      <c r="A91">
        <v>89</v>
      </c>
      <c r="B91">
        <v>2287</v>
      </c>
      <c r="C91">
        <v>1361</v>
      </c>
      <c r="D91" s="2">
        <v>6.29</v>
      </c>
      <c r="E91" s="2">
        <v>3.71</v>
      </c>
      <c r="F91" s="2">
        <v>2.44</v>
      </c>
      <c r="G91" s="2">
        <f t="shared" si="17"/>
        <v>1.5204918032786885</v>
      </c>
      <c r="H91" s="2">
        <v>4.26</v>
      </c>
      <c r="I91" s="2">
        <v>4.26</v>
      </c>
      <c r="J91" s="2">
        <v>4.8600000000000003</v>
      </c>
      <c r="K91" s="2"/>
      <c r="L91" s="2">
        <f t="shared" si="18"/>
        <v>4.26</v>
      </c>
      <c r="M91" s="5">
        <v>6</v>
      </c>
      <c r="N91" s="5">
        <v>8</v>
      </c>
      <c r="O91" s="5">
        <v>9</v>
      </c>
      <c r="Q91" s="5">
        <f t="shared" si="19"/>
        <v>6</v>
      </c>
      <c r="R91">
        <f t="shared" si="14"/>
        <v>451</v>
      </c>
      <c r="S91">
        <f t="shared" si="15"/>
        <v>-1747</v>
      </c>
      <c r="T91">
        <f t="shared" si="20"/>
        <v>1747</v>
      </c>
      <c r="U91">
        <f t="shared" si="21"/>
        <v>16.402453651988594</v>
      </c>
      <c r="V91">
        <f t="shared" si="22"/>
        <v>63.536777228434758</v>
      </c>
      <c r="W91">
        <f t="shared" si="23"/>
        <v>269.04048580563398</v>
      </c>
      <c r="X91">
        <f t="shared" si="23"/>
        <v>4036.9220605757455</v>
      </c>
      <c r="Y91" s="2">
        <f t="shared" si="24"/>
        <v>65.619833483340841</v>
      </c>
      <c r="Z91" s="2">
        <f t="shared" si="16"/>
        <v>65.391777228434762</v>
      </c>
    </row>
    <row r="92" spans="1:26" x14ac:dyDescent="0.35">
      <c r="A92">
        <v>90</v>
      </c>
      <c r="B92">
        <v>2441</v>
      </c>
      <c r="C92">
        <v>1287</v>
      </c>
      <c r="D92" s="2">
        <v>3.49</v>
      </c>
      <c r="E92" s="2">
        <v>2.94</v>
      </c>
      <c r="F92" s="2">
        <v>1.67</v>
      </c>
      <c r="G92" s="2">
        <f t="shared" si="17"/>
        <v>1.7604790419161678</v>
      </c>
      <c r="H92" s="2">
        <v>5.23</v>
      </c>
      <c r="I92" s="2">
        <v>4.8600000000000003</v>
      </c>
      <c r="J92" s="2">
        <v>4.3</v>
      </c>
      <c r="K92" s="2"/>
      <c r="L92" s="2">
        <f t="shared" si="18"/>
        <v>4.3</v>
      </c>
      <c r="M92" s="5">
        <v>7</v>
      </c>
      <c r="N92" s="5">
        <v>10</v>
      </c>
      <c r="O92" s="5">
        <v>6</v>
      </c>
      <c r="Q92" s="5">
        <f t="shared" si="19"/>
        <v>6</v>
      </c>
      <c r="R92">
        <f t="shared" si="14"/>
        <v>605</v>
      </c>
      <c r="S92">
        <f t="shared" si="15"/>
        <v>-1821</v>
      </c>
      <c r="T92">
        <f t="shared" si="20"/>
        <v>1821</v>
      </c>
      <c r="U92">
        <f t="shared" si="21"/>
        <v>22.003291484374945</v>
      </c>
      <c r="V92">
        <f t="shared" si="22"/>
        <v>66.2280889141269</v>
      </c>
      <c r="W92">
        <f t="shared" si="23"/>
        <v>484.14483614636697</v>
      </c>
      <c r="X92">
        <f t="shared" si="23"/>
        <v>4386.1597612174983</v>
      </c>
      <c r="Y92" s="2">
        <f t="shared" si="24"/>
        <v>69.787567641836219</v>
      </c>
      <c r="Z92" s="2">
        <f t="shared" si="16"/>
        <v>67.698088914126899</v>
      </c>
    </row>
    <row r="93" spans="1:26" x14ac:dyDescent="0.35">
      <c r="A93">
        <v>91</v>
      </c>
      <c r="B93">
        <v>2549</v>
      </c>
      <c r="C93">
        <v>1167</v>
      </c>
      <c r="D93" s="2">
        <v>4.24</v>
      </c>
      <c r="E93" s="2">
        <v>3.53</v>
      </c>
      <c r="F93" s="2">
        <v>2.25</v>
      </c>
      <c r="G93" s="2">
        <f t="shared" si="17"/>
        <v>1.5688888888888888</v>
      </c>
      <c r="H93" s="2">
        <v>5.0599999999999996</v>
      </c>
      <c r="I93" s="2">
        <v>4.8499999999999996</v>
      </c>
      <c r="J93" s="2">
        <v>4.91</v>
      </c>
      <c r="K93" s="2"/>
      <c r="L93" s="2">
        <f t="shared" si="18"/>
        <v>4.8499999999999996</v>
      </c>
      <c r="M93" s="5">
        <v>7</v>
      </c>
      <c r="N93" s="5">
        <v>8</v>
      </c>
      <c r="O93" s="5">
        <v>6</v>
      </c>
      <c r="Q93" s="5">
        <f t="shared" si="19"/>
        <v>6</v>
      </c>
      <c r="R93">
        <f t="shared" si="14"/>
        <v>713</v>
      </c>
      <c r="S93">
        <f t="shared" si="15"/>
        <v>-1941</v>
      </c>
      <c r="T93">
        <f t="shared" si="20"/>
        <v>1941</v>
      </c>
      <c r="U93">
        <f t="shared" si="21"/>
        <v>25.931151782412122</v>
      </c>
      <c r="V93">
        <f t="shared" si="22"/>
        <v>70.592378134168214</v>
      </c>
      <c r="W93">
        <f t="shared" si="23"/>
        <v>672.42463276249543</v>
      </c>
      <c r="X93">
        <f t="shared" si="23"/>
        <v>4983.283850637391</v>
      </c>
      <c r="Y93" s="2">
        <f t="shared" si="24"/>
        <v>75.204444572112138</v>
      </c>
      <c r="Z93" s="2">
        <f t="shared" si="16"/>
        <v>72.357378134168215</v>
      </c>
    </row>
    <row r="94" spans="1:26" x14ac:dyDescent="0.35">
      <c r="A94">
        <v>92</v>
      </c>
      <c r="B94">
        <v>2707</v>
      </c>
      <c r="C94">
        <v>1073</v>
      </c>
      <c r="D94" s="2">
        <v>8.3699999999999992</v>
      </c>
      <c r="E94" s="2">
        <v>4.8099999999999996</v>
      </c>
      <c r="F94" s="2">
        <v>2.67</v>
      </c>
      <c r="G94" s="2">
        <f t="shared" si="17"/>
        <v>1.8014981273408239</v>
      </c>
      <c r="H94" s="2">
        <v>4.1399999999999997</v>
      </c>
      <c r="I94" s="2">
        <v>5.58</v>
      </c>
      <c r="J94" s="2"/>
      <c r="K94" s="2"/>
      <c r="L94" s="2">
        <f t="shared" si="18"/>
        <v>4.1399999999999997</v>
      </c>
      <c r="M94" s="5">
        <v>7</v>
      </c>
      <c r="N94" s="5">
        <v>7</v>
      </c>
      <c r="O94" s="5"/>
      <c r="Q94" s="5">
        <f t="shared" si="19"/>
        <v>7</v>
      </c>
      <c r="R94">
        <f t="shared" si="14"/>
        <v>871</v>
      </c>
      <c r="S94">
        <f t="shared" si="15"/>
        <v>-2035</v>
      </c>
      <c r="T94">
        <f t="shared" si="20"/>
        <v>2035</v>
      </c>
      <c r="U94">
        <f t="shared" si="21"/>
        <v>31.677465922133184</v>
      </c>
      <c r="V94">
        <f t="shared" si="22"/>
        <v>74.011071356533904</v>
      </c>
      <c r="W94">
        <f t="shared" si="23"/>
        <v>1003.4618472479092</v>
      </c>
      <c r="X94">
        <f t="shared" si="23"/>
        <v>5477.6386833419529</v>
      </c>
      <c r="Y94" s="2">
        <f t="shared" si="24"/>
        <v>80.505282625364785</v>
      </c>
      <c r="Z94" s="2">
        <f t="shared" si="16"/>
        <v>76.416071356533905</v>
      </c>
    </row>
    <row r="95" spans="1:26" x14ac:dyDescent="0.35">
      <c r="A95">
        <v>93</v>
      </c>
      <c r="B95">
        <v>2857</v>
      </c>
      <c r="C95">
        <v>982</v>
      </c>
      <c r="D95" s="2">
        <v>4.92</v>
      </c>
      <c r="E95" s="2">
        <v>3.21</v>
      </c>
      <c r="F95" s="2">
        <v>2.2599999999999998</v>
      </c>
      <c r="G95" s="2">
        <f t="shared" si="17"/>
        <v>1.4203539823008851</v>
      </c>
      <c r="H95" s="2">
        <v>9.06</v>
      </c>
      <c r="I95" s="2">
        <v>5.72</v>
      </c>
      <c r="J95" s="2">
        <v>4.08</v>
      </c>
      <c r="K95" s="2"/>
      <c r="L95" s="2">
        <f t="shared" si="18"/>
        <v>4.08</v>
      </c>
      <c r="M95" s="5">
        <v>17</v>
      </c>
      <c r="N95" s="5">
        <v>8</v>
      </c>
      <c r="O95" s="5">
        <v>4</v>
      </c>
      <c r="Q95" s="5">
        <f t="shared" si="19"/>
        <v>4</v>
      </c>
      <c r="R95">
        <f t="shared" si="14"/>
        <v>1021</v>
      </c>
      <c r="S95">
        <f t="shared" si="15"/>
        <v>-2126</v>
      </c>
      <c r="T95">
        <f t="shared" si="20"/>
        <v>2126</v>
      </c>
      <c r="U95">
        <f t="shared" si="21"/>
        <v>37.132827447184823</v>
      </c>
      <c r="V95">
        <f t="shared" si="22"/>
        <v>77.320657348398569</v>
      </c>
      <c r="W95">
        <f t="shared" si="23"/>
        <v>1378.8468742224024</v>
      </c>
      <c r="X95">
        <f t="shared" si="23"/>
        <v>5978.4840527884617</v>
      </c>
      <c r="Y95" s="2">
        <f t="shared" si="24"/>
        <v>85.774885176319899</v>
      </c>
      <c r="Z95" s="2">
        <f t="shared" si="16"/>
        <v>78.925657348398573</v>
      </c>
    </row>
    <row r="96" spans="1:26" x14ac:dyDescent="0.35">
      <c r="A96">
        <v>94</v>
      </c>
      <c r="B96">
        <v>3089</v>
      </c>
      <c r="C96">
        <v>968</v>
      </c>
      <c r="D96" s="2">
        <v>4.3499999999999996</v>
      </c>
      <c r="E96" s="2">
        <v>3.94</v>
      </c>
      <c r="F96" s="2">
        <v>1.83</v>
      </c>
      <c r="G96" s="2">
        <f t="shared" si="17"/>
        <v>2.153005464480874</v>
      </c>
      <c r="H96" s="2">
        <v>5.5</v>
      </c>
      <c r="I96" s="2">
        <v>4.82</v>
      </c>
      <c r="J96" s="2">
        <v>3.06</v>
      </c>
      <c r="K96" s="2"/>
      <c r="L96" s="2">
        <f t="shared" si="18"/>
        <v>3.06</v>
      </c>
      <c r="M96" s="5">
        <v>10</v>
      </c>
      <c r="N96" s="5">
        <v>7</v>
      </c>
      <c r="O96" s="5">
        <v>5</v>
      </c>
      <c r="Q96" s="5">
        <f t="shared" si="19"/>
        <v>5</v>
      </c>
      <c r="R96">
        <f t="shared" si="14"/>
        <v>1253</v>
      </c>
      <c r="S96">
        <f t="shared" si="15"/>
        <v>-2140</v>
      </c>
      <c r="T96">
        <f t="shared" si="20"/>
        <v>2140</v>
      </c>
      <c r="U96">
        <f t="shared" si="21"/>
        <v>45.570453272598023</v>
      </c>
      <c r="V96">
        <f t="shared" si="22"/>
        <v>77.829824424070054</v>
      </c>
      <c r="W96">
        <f t="shared" si="23"/>
        <v>2076.6662114700398</v>
      </c>
      <c r="X96">
        <f t="shared" si="23"/>
        <v>6057.4815698815719</v>
      </c>
      <c r="Y96" s="2">
        <f t="shared" si="24"/>
        <v>90.189510373167082</v>
      </c>
      <c r="Z96" s="2">
        <f t="shared" si="16"/>
        <v>79.799824424070053</v>
      </c>
    </row>
    <row r="97" spans="1:26" x14ac:dyDescent="0.35">
      <c r="A97">
        <v>95</v>
      </c>
      <c r="B97">
        <v>1111</v>
      </c>
      <c r="C97">
        <v>938</v>
      </c>
      <c r="D97" s="2">
        <v>5.09</v>
      </c>
      <c r="E97" s="2">
        <v>4.09</v>
      </c>
      <c r="F97" s="2">
        <v>1.85</v>
      </c>
      <c r="G97" s="2">
        <f t="shared" si="17"/>
        <v>2.2108108108108104</v>
      </c>
      <c r="H97" s="2">
        <v>3.48</v>
      </c>
      <c r="I97" s="2">
        <v>4.53</v>
      </c>
      <c r="J97" s="2">
        <v>3.84</v>
      </c>
      <c r="K97" s="2">
        <v>6.41</v>
      </c>
      <c r="L97" s="2">
        <f t="shared" si="18"/>
        <v>3.48</v>
      </c>
      <c r="M97" s="5">
        <v>7</v>
      </c>
      <c r="N97" s="5">
        <v>7</v>
      </c>
      <c r="O97" s="5">
        <v>7</v>
      </c>
      <c r="P97" s="5">
        <v>9</v>
      </c>
      <c r="Q97" s="5">
        <f t="shared" si="19"/>
        <v>7</v>
      </c>
      <c r="R97">
        <f t="shared" si="14"/>
        <v>-725</v>
      </c>
      <c r="S97">
        <f t="shared" si="15"/>
        <v>-2170</v>
      </c>
      <c r="T97">
        <f t="shared" si="20"/>
        <v>2170</v>
      </c>
      <c r="U97">
        <f t="shared" si="21"/>
        <v>-26.367580704416255</v>
      </c>
      <c r="V97">
        <f t="shared" si="22"/>
        <v>78.920896729080383</v>
      </c>
      <c r="W97">
        <f t="shared" si="23"/>
        <v>695.24931220390442</v>
      </c>
      <c r="X97">
        <f t="shared" si="23"/>
        <v>6228.5079405221704</v>
      </c>
      <c r="Y97" s="2">
        <f t="shared" si="24"/>
        <v>83.209117605741227</v>
      </c>
      <c r="Z97" s="2">
        <f t="shared" si="16"/>
        <v>80.965896729080384</v>
      </c>
    </row>
    <row r="98" spans="1:26" x14ac:dyDescent="0.35">
      <c r="A98">
        <v>96</v>
      </c>
      <c r="B98">
        <v>1272</v>
      </c>
      <c r="C98">
        <v>893</v>
      </c>
      <c r="D98" s="2">
        <v>8.52</v>
      </c>
      <c r="E98" s="2">
        <v>4.49</v>
      </c>
      <c r="F98" s="2">
        <v>2.5499999999999998</v>
      </c>
      <c r="G98" s="2">
        <f t="shared" si="17"/>
        <v>1.7607843137254904</v>
      </c>
      <c r="H98" s="2">
        <v>4.67</v>
      </c>
      <c r="I98" s="2">
        <v>7.03</v>
      </c>
      <c r="J98" s="2">
        <v>4.95</v>
      </c>
      <c r="K98" s="2"/>
      <c r="L98" s="2">
        <f t="shared" si="18"/>
        <v>4.67</v>
      </c>
      <c r="M98" s="5">
        <v>7</v>
      </c>
      <c r="N98" s="5">
        <v>12</v>
      </c>
      <c r="O98" s="5">
        <v>8</v>
      </c>
      <c r="Q98" s="5">
        <f t="shared" si="19"/>
        <v>7</v>
      </c>
      <c r="R98">
        <f t="shared" si="14"/>
        <v>-564</v>
      </c>
      <c r="S98">
        <f t="shared" si="15"/>
        <v>-2215</v>
      </c>
      <c r="T98">
        <f t="shared" si="20"/>
        <v>2215</v>
      </c>
      <c r="U98">
        <f t="shared" si="21"/>
        <v>-20.512159334194163</v>
      </c>
      <c r="V98">
        <f t="shared" si="22"/>
        <v>80.557505186595876</v>
      </c>
      <c r="W98">
        <f t="shared" si="23"/>
        <v>420.74868055136869</v>
      </c>
      <c r="X98">
        <f t="shared" si="23"/>
        <v>6489.5116418884218</v>
      </c>
      <c r="Y98" s="2">
        <f t="shared" si="24"/>
        <v>83.127975570440725</v>
      </c>
      <c r="Z98" s="2">
        <f t="shared" si="16"/>
        <v>82.80250518659588</v>
      </c>
    </row>
    <row r="99" spans="1:26" x14ac:dyDescent="0.35">
      <c r="A99">
        <v>97</v>
      </c>
      <c r="B99">
        <v>1476</v>
      </c>
      <c r="C99">
        <v>968</v>
      </c>
      <c r="D99" s="2">
        <v>7.82</v>
      </c>
      <c r="E99" s="2">
        <v>5.25</v>
      </c>
      <c r="F99" s="2">
        <v>2.19</v>
      </c>
      <c r="G99" s="2">
        <f t="shared" si="17"/>
        <v>2.397260273972603</v>
      </c>
      <c r="H99" s="2">
        <v>6.69</v>
      </c>
      <c r="I99" s="2">
        <v>5.46</v>
      </c>
      <c r="J99" s="2">
        <v>5.31</v>
      </c>
      <c r="K99" s="2">
        <v>6.68</v>
      </c>
      <c r="L99" s="2">
        <f t="shared" si="18"/>
        <v>5.31</v>
      </c>
      <c r="M99" s="5">
        <v>7</v>
      </c>
      <c r="N99" s="5">
        <v>7</v>
      </c>
      <c r="O99" s="5">
        <v>7</v>
      </c>
      <c r="P99" s="5">
        <v>11</v>
      </c>
      <c r="Q99" s="5">
        <f t="shared" si="19"/>
        <v>7</v>
      </c>
      <c r="R99">
        <f t="shared" ref="R99:R134" si="25">B99-1836</f>
        <v>-360</v>
      </c>
      <c r="S99">
        <f t="shared" ref="S99:S134" si="26">C99-3108</f>
        <v>-2140</v>
      </c>
      <c r="T99">
        <f t="shared" si="20"/>
        <v>2140</v>
      </c>
      <c r="U99">
        <f t="shared" si="21"/>
        <v>-13.092867660123934</v>
      </c>
      <c r="V99">
        <f t="shared" si="22"/>
        <v>77.829824424070054</v>
      </c>
      <c r="W99">
        <f t="shared" si="23"/>
        <v>171.4231835655192</v>
      </c>
      <c r="X99">
        <f t="shared" si="23"/>
        <v>6057.4815698815719</v>
      </c>
      <c r="Y99" s="2">
        <f t="shared" si="24"/>
        <v>78.9234106805268</v>
      </c>
      <c r="Z99" s="2">
        <f t="shared" ref="Z99:Z134" si="27">E99/2+V99</f>
        <v>80.454824424070054</v>
      </c>
    </row>
    <row r="100" spans="1:26" x14ac:dyDescent="0.35">
      <c r="A100">
        <v>98</v>
      </c>
      <c r="B100">
        <v>1622</v>
      </c>
      <c r="C100">
        <v>1107</v>
      </c>
      <c r="D100" s="2">
        <v>4.58</v>
      </c>
      <c r="E100" s="2">
        <v>3.05</v>
      </c>
      <c r="F100" s="2">
        <v>2.08</v>
      </c>
      <c r="G100" s="2">
        <f t="shared" si="17"/>
        <v>1.4663461538461537</v>
      </c>
      <c r="H100" s="2">
        <v>4.8099999999999996</v>
      </c>
      <c r="I100" s="2">
        <v>5.54</v>
      </c>
      <c r="J100" s="2">
        <v>7.32</v>
      </c>
      <c r="K100" s="2"/>
      <c r="L100" s="2">
        <f t="shared" si="18"/>
        <v>4.8099999999999996</v>
      </c>
      <c r="M100" s="5">
        <v>7</v>
      </c>
      <c r="N100" s="5">
        <v>7</v>
      </c>
      <c r="O100" s="5">
        <v>8</v>
      </c>
      <c r="Q100" s="5">
        <f t="shared" si="19"/>
        <v>7</v>
      </c>
      <c r="R100">
        <f t="shared" si="25"/>
        <v>-214</v>
      </c>
      <c r="S100">
        <f t="shared" si="26"/>
        <v>-2001</v>
      </c>
      <c r="T100">
        <f t="shared" si="20"/>
        <v>2001</v>
      </c>
      <c r="U100">
        <f t="shared" si="21"/>
        <v>-7.7829824424070049</v>
      </c>
      <c r="V100">
        <f t="shared" si="22"/>
        <v>72.774522744188857</v>
      </c>
      <c r="W100">
        <f t="shared" si="23"/>
        <v>60.574815698815705</v>
      </c>
      <c r="X100">
        <f t="shared" si="23"/>
        <v>5296.1311606444615</v>
      </c>
      <c r="Y100" s="2">
        <f t="shared" si="24"/>
        <v>73.18952094626168</v>
      </c>
      <c r="Z100" s="2">
        <f t="shared" si="27"/>
        <v>74.299522744188863</v>
      </c>
    </row>
    <row r="101" spans="1:26" x14ac:dyDescent="0.35">
      <c r="A101">
        <v>99</v>
      </c>
      <c r="B101">
        <v>1720</v>
      </c>
      <c r="C101">
        <v>1194</v>
      </c>
      <c r="D101" s="2">
        <v>5.21</v>
      </c>
      <c r="E101" s="2">
        <v>3.17</v>
      </c>
      <c r="F101" s="2">
        <v>1.51</v>
      </c>
      <c r="G101" s="2">
        <f t="shared" si="17"/>
        <v>2.0993377483443707</v>
      </c>
      <c r="H101" s="2">
        <v>3.63</v>
      </c>
      <c r="I101" s="2">
        <v>4.29</v>
      </c>
      <c r="J101" s="2">
        <v>4.9000000000000004</v>
      </c>
      <c r="K101" s="2"/>
      <c r="L101" s="2">
        <f t="shared" si="18"/>
        <v>3.63</v>
      </c>
      <c r="M101" s="5">
        <v>5</v>
      </c>
      <c r="N101" s="5">
        <v>7</v>
      </c>
      <c r="O101" s="5">
        <v>7</v>
      </c>
      <c r="Q101" s="5">
        <f t="shared" si="19"/>
        <v>5</v>
      </c>
      <c r="R101">
        <f t="shared" si="25"/>
        <v>-116</v>
      </c>
      <c r="S101">
        <f t="shared" si="26"/>
        <v>-1914</v>
      </c>
      <c r="T101">
        <f t="shared" si="20"/>
        <v>1914</v>
      </c>
      <c r="U101">
        <f t="shared" si="21"/>
        <v>-4.2188129127066007</v>
      </c>
      <c r="V101">
        <f t="shared" si="22"/>
        <v>69.61041305965891</v>
      </c>
      <c r="W101">
        <f t="shared" si="23"/>
        <v>17.798382392419953</v>
      </c>
      <c r="X101">
        <f t="shared" si="23"/>
        <v>4845.609606336332</v>
      </c>
      <c r="Y101" s="2">
        <f t="shared" si="24"/>
        <v>69.73813869561441</v>
      </c>
      <c r="Z101" s="2">
        <f t="shared" si="27"/>
        <v>71.195413059658904</v>
      </c>
    </row>
    <row r="102" spans="1:26" x14ac:dyDescent="0.35">
      <c r="A102">
        <v>100</v>
      </c>
      <c r="B102">
        <v>1814</v>
      </c>
      <c r="C102">
        <v>1256</v>
      </c>
      <c r="D102" s="2">
        <v>5.76</v>
      </c>
      <c r="E102" s="2">
        <v>4.03</v>
      </c>
      <c r="F102" s="2">
        <v>2.17</v>
      </c>
      <c r="G102" s="2">
        <f t="shared" si="17"/>
        <v>1.8571428571428574</v>
      </c>
      <c r="H102" s="2">
        <v>4.78</v>
      </c>
      <c r="I102" s="2">
        <v>5</v>
      </c>
      <c r="J102" s="2"/>
      <c r="K102" s="2"/>
      <c r="L102" s="2">
        <f t="shared" si="18"/>
        <v>4.78</v>
      </c>
      <c r="M102" s="5">
        <v>7</v>
      </c>
      <c r="N102" s="5">
        <v>7</v>
      </c>
      <c r="Q102" s="5">
        <f t="shared" si="19"/>
        <v>7</v>
      </c>
      <c r="R102">
        <f t="shared" si="25"/>
        <v>-22</v>
      </c>
      <c r="S102">
        <f t="shared" si="26"/>
        <v>-1852</v>
      </c>
      <c r="T102">
        <f t="shared" si="20"/>
        <v>1852</v>
      </c>
      <c r="U102">
        <f t="shared" si="21"/>
        <v>-0.80011969034090702</v>
      </c>
      <c r="V102">
        <f t="shared" si="22"/>
        <v>67.355530295970908</v>
      </c>
      <c r="W102">
        <f t="shared" si="23"/>
        <v>0.64019151887122894</v>
      </c>
      <c r="X102">
        <f t="shared" si="23"/>
        <v>4536.7674614514544</v>
      </c>
      <c r="Y102" s="2">
        <f t="shared" si="24"/>
        <v>67.360282459104383</v>
      </c>
      <c r="Z102" s="2">
        <f t="shared" si="27"/>
        <v>69.370530295970909</v>
      </c>
    </row>
    <row r="103" spans="1:26" x14ac:dyDescent="0.35">
      <c r="A103">
        <v>101</v>
      </c>
      <c r="B103">
        <v>2182</v>
      </c>
      <c r="C103">
        <v>1220</v>
      </c>
      <c r="D103" s="2">
        <v>3.1</v>
      </c>
      <c r="E103" s="2">
        <v>2.86</v>
      </c>
      <c r="F103" s="2">
        <v>1.5</v>
      </c>
      <c r="G103" s="2">
        <f t="shared" si="17"/>
        <v>1.9066666666666665</v>
      </c>
      <c r="H103" s="2">
        <v>7.02</v>
      </c>
      <c r="I103" s="2">
        <v>4.8899999999999997</v>
      </c>
      <c r="J103" s="2">
        <v>5.77</v>
      </c>
      <c r="K103" s="2">
        <v>5.38</v>
      </c>
      <c r="L103" s="2">
        <f t="shared" si="18"/>
        <v>4.8899999999999997</v>
      </c>
      <c r="M103" s="5">
        <v>11</v>
      </c>
      <c r="N103" s="5">
        <v>7</v>
      </c>
      <c r="O103" s="5">
        <v>7</v>
      </c>
      <c r="P103" s="5">
        <v>8</v>
      </c>
      <c r="Q103" s="5">
        <f t="shared" si="19"/>
        <v>7</v>
      </c>
      <c r="R103">
        <f t="shared" si="25"/>
        <v>346</v>
      </c>
      <c r="S103">
        <f t="shared" si="26"/>
        <v>-1888</v>
      </c>
      <c r="T103">
        <f t="shared" si="20"/>
        <v>1888</v>
      </c>
      <c r="U103">
        <f t="shared" si="21"/>
        <v>12.583700584452448</v>
      </c>
      <c r="V103">
        <f t="shared" si="22"/>
        <v>68.6648170619833</v>
      </c>
      <c r="W103">
        <f t="shared" si="23"/>
        <v>158.34952039914887</v>
      </c>
      <c r="X103">
        <f t="shared" si="23"/>
        <v>4714.8571021556327</v>
      </c>
      <c r="Y103" s="2">
        <f t="shared" si="24"/>
        <v>69.808356394881415</v>
      </c>
      <c r="Z103" s="2">
        <f t="shared" si="27"/>
        <v>70.094817061983306</v>
      </c>
    </row>
    <row r="104" spans="1:26" x14ac:dyDescent="0.35">
      <c r="A104">
        <v>102</v>
      </c>
      <c r="B104">
        <v>2316</v>
      </c>
      <c r="C104">
        <v>1122</v>
      </c>
      <c r="D104" s="2">
        <v>4.8899999999999997</v>
      </c>
      <c r="E104" s="2">
        <v>3.45</v>
      </c>
      <c r="F104" s="2">
        <v>1.98</v>
      </c>
      <c r="G104" s="2">
        <f t="shared" si="17"/>
        <v>1.7424242424242424</v>
      </c>
      <c r="H104" s="2">
        <v>4.7</v>
      </c>
      <c r="I104" s="2">
        <v>4.8</v>
      </c>
      <c r="J104" s="2">
        <v>4.51</v>
      </c>
      <c r="K104" s="2"/>
      <c r="L104" s="2">
        <f t="shared" si="18"/>
        <v>4.51</v>
      </c>
      <c r="M104" s="5">
        <v>7</v>
      </c>
      <c r="N104" s="5">
        <v>7</v>
      </c>
      <c r="O104" s="5">
        <v>4</v>
      </c>
      <c r="Q104" s="5">
        <f t="shared" si="19"/>
        <v>4</v>
      </c>
      <c r="R104">
        <f t="shared" si="25"/>
        <v>480</v>
      </c>
      <c r="S104">
        <f t="shared" si="26"/>
        <v>-1986</v>
      </c>
      <c r="T104">
        <f t="shared" si="20"/>
        <v>1986</v>
      </c>
      <c r="U104">
        <f t="shared" si="21"/>
        <v>17.457156880165243</v>
      </c>
      <c r="V104">
        <f t="shared" si="22"/>
        <v>72.228986591683693</v>
      </c>
      <c r="W104">
        <f t="shared" si="23"/>
        <v>304.7523263387007</v>
      </c>
      <c r="X104">
        <f t="shared" si="23"/>
        <v>5217.0265040616223</v>
      </c>
      <c r="Y104" s="2">
        <f t="shared" si="24"/>
        <v>74.308672645932276</v>
      </c>
      <c r="Z104" s="2">
        <f t="shared" si="27"/>
        <v>73.953986591683687</v>
      </c>
    </row>
    <row r="105" spans="1:26" x14ac:dyDescent="0.35">
      <c r="A105">
        <v>103</v>
      </c>
      <c r="B105">
        <v>2453</v>
      </c>
      <c r="C105">
        <v>1022</v>
      </c>
      <c r="D105" s="2">
        <v>5.94</v>
      </c>
      <c r="E105" s="2">
        <v>4.17</v>
      </c>
      <c r="F105" s="2">
        <v>2.27</v>
      </c>
      <c r="G105" s="2">
        <f t="shared" si="17"/>
        <v>1.8370044052863435</v>
      </c>
      <c r="H105" s="2">
        <v>5.12</v>
      </c>
      <c r="I105" s="2">
        <v>5.42</v>
      </c>
      <c r="J105" s="2">
        <v>4.5199999999999996</v>
      </c>
      <c r="K105" s="2"/>
      <c r="L105" s="2">
        <f t="shared" si="18"/>
        <v>4.5199999999999996</v>
      </c>
      <c r="M105" s="5">
        <v>8</v>
      </c>
      <c r="N105" s="5">
        <v>5</v>
      </c>
      <c r="O105" s="5">
        <v>5</v>
      </c>
      <c r="Q105" s="5">
        <f t="shared" si="19"/>
        <v>5</v>
      </c>
      <c r="R105">
        <f t="shared" si="25"/>
        <v>617</v>
      </c>
      <c r="S105">
        <f t="shared" si="26"/>
        <v>-2086</v>
      </c>
      <c r="T105">
        <f t="shared" si="20"/>
        <v>2086</v>
      </c>
      <c r="U105">
        <f t="shared" si="21"/>
        <v>22.439720406379074</v>
      </c>
      <c r="V105">
        <f t="shared" si="22"/>
        <v>75.86589427505146</v>
      </c>
      <c r="W105">
        <f t="shared" si="23"/>
        <v>503.54105191646545</v>
      </c>
      <c r="X105">
        <f t="shared" si="23"/>
        <v>5755.6339141532862</v>
      </c>
      <c r="Y105" s="2">
        <f t="shared" si="24"/>
        <v>79.114947804253475</v>
      </c>
      <c r="Z105" s="2">
        <f t="shared" si="27"/>
        <v>77.950894275051454</v>
      </c>
    </row>
    <row r="106" spans="1:26" x14ac:dyDescent="0.35">
      <c r="A106">
        <v>104</v>
      </c>
      <c r="B106">
        <v>2593</v>
      </c>
      <c r="C106">
        <v>921</v>
      </c>
      <c r="D106" s="2">
        <v>3.99</v>
      </c>
      <c r="E106" s="2">
        <v>4.8</v>
      </c>
      <c r="F106" s="2">
        <v>1.1299999999999999</v>
      </c>
      <c r="G106" s="2">
        <f t="shared" si="17"/>
        <v>4.2477876106194694</v>
      </c>
      <c r="H106" s="2">
        <v>5.23</v>
      </c>
      <c r="I106" s="2">
        <v>7.39</v>
      </c>
      <c r="J106" s="2">
        <v>8.6999999999999993</v>
      </c>
      <c r="K106" s="2">
        <v>10.14</v>
      </c>
      <c r="L106" s="2">
        <f t="shared" si="18"/>
        <v>5.23</v>
      </c>
      <c r="M106" s="5">
        <v>6</v>
      </c>
      <c r="N106" s="5">
        <v>9</v>
      </c>
      <c r="O106" s="5">
        <v>7</v>
      </c>
      <c r="P106" s="5">
        <v>16</v>
      </c>
      <c r="Q106" s="5">
        <f t="shared" si="19"/>
        <v>6</v>
      </c>
      <c r="R106">
        <f t="shared" si="25"/>
        <v>757</v>
      </c>
      <c r="S106">
        <f t="shared" si="26"/>
        <v>-2187</v>
      </c>
      <c r="T106">
        <f t="shared" si="20"/>
        <v>2187</v>
      </c>
      <c r="U106">
        <f t="shared" si="21"/>
        <v>27.531391163093939</v>
      </c>
      <c r="V106">
        <f t="shared" si="22"/>
        <v>79.539171035252892</v>
      </c>
      <c r="W106">
        <f t="shared" si="23"/>
        <v>757.97749937528704</v>
      </c>
      <c r="X106">
        <f t="shared" si="23"/>
        <v>6326.4797289752123</v>
      </c>
      <c r="Y106" s="2">
        <f t="shared" si="24"/>
        <v>84.169217819524135</v>
      </c>
      <c r="Z106" s="2">
        <f t="shared" si="27"/>
        <v>81.939171035252897</v>
      </c>
    </row>
    <row r="107" spans="1:26" x14ac:dyDescent="0.35">
      <c r="A107">
        <v>105</v>
      </c>
      <c r="B107">
        <v>2979</v>
      </c>
      <c r="C107">
        <v>864</v>
      </c>
      <c r="D107" s="2">
        <v>2.84</v>
      </c>
      <c r="E107" s="2">
        <v>2.75</v>
      </c>
      <c r="F107" s="2">
        <v>1.54</v>
      </c>
      <c r="G107" s="2">
        <f t="shared" si="17"/>
        <v>1.7857142857142856</v>
      </c>
      <c r="H107" s="2">
        <v>2.4</v>
      </c>
      <c r="I107" s="2">
        <v>9.19</v>
      </c>
      <c r="J107" s="2">
        <v>7.41</v>
      </c>
      <c r="K107" s="2"/>
      <c r="L107" s="2">
        <f t="shared" si="18"/>
        <v>2.4</v>
      </c>
      <c r="M107" s="5">
        <v>3</v>
      </c>
      <c r="N107" s="5">
        <v>6</v>
      </c>
      <c r="O107" s="5">
        <v>15</v>
      </c>
      <c r="Q107" s="5">
        <f t="shared" si="19"/>
        <v>3</v>
      </c>
      <c r="R107">
        <f t="shared" si="25"/>
        <v>1143</v>
      </c>
      <c r="S107">
        <f t="shared" si="26"/>
        <v>-2244</v>
      </c>
      <c r="T107">
        <f t="shared" si="20"/>
        <v>2244</v>
      </c>
      <c r="U107">
        <f t="shared" si="21"/>
        <v>41.569854820893489</v>
      </c>
      <c r="V107">
        <f t="shared" si="22"/>
        <v>81.612208414772525</v>
      </c>
      <c r="W107">
        <f t="shared" si="23"/>
        <v>1728.0528298301617</v>
      </c>
      <c r="X107">
        <f t="shared" si="23"/>
        <v>6660.5525623362673</v>
      </c>
      <c r="Y107" s="2">
        <f t="shared" si="24"/>
        <v>91.589330121834763</v>
      </c>
      <c r="Z107" s="2">
        <f t="shared" si="27"/>
        <v>82.987208414772525</v>
      </c>
    </row>
    <row r="108" spans="1:26" x14ac:dyDescent="0.35">
      <c r="A108">
        <v>106</v>
      </c>
      <c r="B108">
        <v>1002</v>
      </c>
      <c r="C108">
        <v>724</v>
      </c>
      <c r="D108" s="2">
        <v>3.48</v>
      </c>
      <c r="E108" s="2">
        <v>3.28</v>
      </c>
      <c r="F108" s="2">
        <v>1.76</v>
      </c>
      <c r="G108" s="2">
        <f t="shared" si="17"/>
        <v>1.8636363636363635</v>
      </c>
      <c r="H108" s="2">
        <v>3.39</v>
      </c>
      <c r="I108" s="2">
        <v>3.37</v>
      </c>
      <c r="J108" s="2">
        <v>3.35</v>
      </c>
      <c r="K108" s="2"/>
      <c r="L108" s="2">
        <f t="shared" si="18"/>
        <v>3.35</v>
      </c>
      <c r="M108" s="5">
        <v>7</v>
      </c>
      <c r="N108" s="5">
        <v>5</v>
      </c>
      <c r="O108" s="5">
        <v>6</v>
      </c>
      <c r="Q108" s="5">
        <f t="shared" si="19"/>
        <v>5</v>
      </c>
      <c r="R108">
        <f t="shared" si="25"/>
        <v>-834</v>
      </c>
      <c r="S108">
        <f t="shared" si="26"/>
        <v>-2384</v>
      </c>
      <c r="T108">
        <f t="shared" si="20"/>
        <v>2384</v>
      </c>
      <c r="U108">
        <f t="shared" si="21"/>
        <v>-30.331810079287113</v>
      </c>
      <c r="V108">
        <f t="shared" si="22"/>
        <v>86.703879171487387</v>
      </c>
      <c r="W108">
        <f t="shared" si="23"/>
        <v>920.01870268594325</v>
      </c>
      <c r="X108">
        <f t="shared" si="23"/>
        <v>7517.5626633838847</v>
      </c>
      <c r="Y108" s="2">
        <f t="shared" si="24"/>
        <v>91.856308254086869</v>
      </c>
      <c r="Z108" s="2">
        <f t="shared" si="27"/>
        <v>88.343879171487387</v>
      </c>
    </row>
    <row r="109" spans="1:26" x14ac:dyDescent="0.35">
      <c r="A109">
        <v>107</v>
      </c>
      <c r="B109">
        <v>1938</v>
      </c>
      <c r="C109">
        <v>760</v>
      </c>
      <c r="D109" s="2">
        <v>3.46</v>
      </c>
      <c r="E109" s="2">
        <v>3.33</v>
      </c>
      <c r="F109" s="2">
        <v>1.51</v>
      </c>
      <c r="G109" s="2">
        <f t="shared" si="17"/>
        <v>2.2052980132450331</v>
      </c>
      <c r="H109" s="2">
        <v>4.08</v>
      </c>
      <c r="I109" s="2">
        <v>4.41</v>
      </c>
      <c r="J109" s="2">
        <v>4.57</v>
      </c>
      <c r="K109" s="2">
        <v>4.2699999999999996</v>
      </c>
      <c r="L109" s="2">
        <f t="shared" si="18"/>
        <v>4.08</v>
      </c>
      <c r="M109" s="5">
        <v>6</v>
      </c>
      <c r="N109" s="5">
        <v>6</v>
      </c>
      <c r="O109" s="5">
        <v>7</v>
      </c>
      <c r="P109" s="5">
        <v>7</v>
      </c>
      <c r="Q109" s="5">
        <f t="shared" si="19"/>
        <v>6</v>
      </c>
      <c r="R109">
        <f t="shared" si="25"/>
        <v>102</v>
      </c>
      <c r="S109">
        <f t="shared" si="26"/>
        <v>-2348</v>
      </c>
      <c r="T109">
        <f t="shared" si="20"/>
        <v>2348</v>
      </c>
      <c r="U109">
        <f t="shared" si="21"/>
        <v>3.7096458370351146</v>
      </c>
      <c r="V109">
        <f t="shared" si="22"/>
        <v>85.394592405474995</v>
      </c>
      <c r="W109">
        <f t="shared" si="23"/>
        <v>13.761472236231956</v>
      </c>
      <c r="X109">
        <f t="shared" si="23"/>
        <v>7292.2364120972079</v>
      </c>
      <c r="Y109" s="2">
        <f t="shared" si="24"/>
        <v>85.47513020951439</v>
      </c>
      <c r="Z109" s="2">
        <f t="shared" si="27"/>
        <v>87.059592405475001</v>
      </c>
    </row>
    <row r="110" spans="1:26" x14ac:dyDescent="0.35">
      <c r="A110">
        <v>108</v>
      </c>
      <c r="B110">
        <v>1344</v>
      </c>
      <c r="C110">
        <v>738</v>
      </c>
      <c r="D110" s="2">
        <v>3.99</v>
      </c>
      <c r="E110" s="2">
        <v>2.98</v>
      </c>
      <c r="F110" s="2">
        <v>2.2200000000000002</v>
      </c>
      <c r="G110" s="2">
        <f t="shared" si="17"/>
        <v>1.3423423423423422</v>
      </c>
      <c r="H110" s="2">
        <v>3.42</v>
      </c>
      <c r="I110" s="2">
        <v>4.9800000000000004</v>
      </c>
      <c r="J110" s="2">
        <v>4.17</v>
      </c>
      <c r="K110" s="2"/>
      <c r="L110" s="2">
        <f t="shared" si="18"/>
        <v>3.42</v>
      </c>
      <c r="M110" s="5">
        <v>5</v>
      </c>
      <c r="N110" s="5">
        <v>10</v>
      </c>
      <c r="O110" s="5">
        <v>8</v>
      </c>
      <c r="Q110" s="5">
        <f t="shared" si="19"/>
        <v>5</v>
      </c>
      <c r="R110">
        <f t="shared" si="25"/>
        <v>-492</v>
      </c>
      <c r="S110">
        <f t="shared" si="26"/>
        <v>-2370</v>
      </c>
      <c r="T110">
        <f t="shared" si="20"/>
        <v>2370</v>
      </c>
      <c r="U110">
        <f t="shared" si="21"/>
        <v>-17.893585802169376</v>
      </c>
      <c r="V110">
        <f t="shared" si="22"/>
        <v>86.194712095815902</v>
      </c>
      <c r="W110">
        <f t="shared" si="23"/>
        <v>320.18041285959748</v>
      </c>
      <c r="X110">
        <f t="shared" si="23"/>
        <v>7429.5283932805924</v>
      </c>
      <c r="Y110" s="2">
        <f t="shared" si="24"/>
        <v>88.032430422771981</v>
      </c>
      <c r="Z110" s="2">
        <f t="shared" si="27"/>
        <v>87.684712095815897</v>
      </c>
    </row>
    <row r="111" spans="1:26" x14ac:dyDescent="0.35">
      <c r="A111">
        <v>109</v>
      </c>
      <c r="B111">
        <v>1511</v>
      </c>
      <c r="C111">
        <v>712</v>
      </c>
      <c r="D111" s="2">
        <v>2.91</v>
      </c>
      <c r="E111" s="2">
        <v>2.2200000000000002</v>
      </c>
      <c r="F111" s="2">
        <v>1.75</v>
      </c>
      <c r="G111" s="2">
        <f t="shared" si="17"/>
        <v>1.2685714285714287</v>
      </c>
      <c r="H111" s="2">
        <v>7.11</v>
      </c>
      <c r="I111" s="2">
        <v>4.74</v>
      </c>
      <c r="J111" s="2">
        <v>4.72</v>
      </c>
      <c r="K111" s="2">
        <v>4.32</v>
      </c>
      <c r="L111" s="2">
        <f t="shared" si="18"/>
        <v>4.32</v>
      </c>
      <c r="M111" s="5">
        <v>11</v>
      </c>
      <c r="N111" s="5">
        <v>7</v>
      </c>
      <c r="O111" s="5">
        <v>8</v>
      </c>
      <c r="P111" s="5">
        <v>7</v>
      </c>
      <c r="Q111" s="5">
        <f t="shared" si="19"/>
        <v>7</v>
      </c>
      <c r="R111">
        <f t="shared" si="25"/>
        <v>-325</v>
      </c>
      <c r="S111">
        <f t="shared" si="26"/>
        <v>-2396</v>
      </c>
      <c r="T111">
        <f t="shared" si="20"/>
        <v>2396</v>
      </c>
      <c r="U111">
        <f t="shared" si="21"/>
        <v>-11.819949970945217</v>
      </c>
      <c r="V111">
        <f t="shared" si="22"/>
        <v>87.140308093491512</v>
      </c>
      <c r="W111">
        <f t="shared" si="23"/>
        <v>139.71121731564784</v>
      </c>
      <c r="X111">
        <f t="shared" si="23"/>
        <v>7593.4332946286222</v>
      </c>
      <c r="Y111" s="2">
        <f t="shared" si="24"/>
        <v>87.938299460157111</v>
      </c>
      <c r="Z111" s="2">
        <f t="shared" si="27"/>
        <v>88.250308093491512</v>
      </c>
    </row>
    <row r="112" spans="1:26" x14ac:dyDescent="0.35">
      <c r="A112">
        <v>110</v>
      </c>
      <c r="B112">
        <v>1647</v>
      </c>
      <c r="C112">
        <v>874</v>
      </c>
      <c r="D112" s="2">
        <v>4.72</v>
      </c>
      <c r="E112" s="2">
        <v>3.63</v>
      </c>
      <c r="F112" s="2">
        <v>1.78</v>
      </c>
      <c r="G112" s="2">
        <f t="shared" si="17"/>
        <v>2.0393258426966292</v>
      </c>
      <c r="H112" s="2">
        <v>5.17</v>
      </c>
      <c r="I112" s="2">
        <v>7.05</v>
      </c>
      <c r="J112" s="2">
        <v>5.2</v>
      </c>
      <c r="K112" s="2"/>
      <c r="L112" s="2">
        <f t="shared" si="18"/>
        <v>5.17</v>
      </c>
      <c r="M112" s="5">
        <v>8</v>
      </c>
      <c r="N112" s="5">
        <v>8</v>
      </c>
      <c r="O112" s="5">
        <v>7</v>
      </c>
      <c r="Q112" s="5">
        <f t="shared" si="19"/>
        <v>7</v>
      </c>
      <c r="R112">
        <f t="shared" si="25"/>
        <v>-189</v>
      </c>
      <c r="S112">
        <f t="shared" si="26"/>
        <v>-2234</v>
      </c>
      <c r="T112">
        <f t="shared" si="20"/>
        <v>2234</v>
      </c>
      <c r="U112">
        <f t="shared" si="21"/>
        <v>-6.873755521565065</v>
      </c>
      <c r="V112">
        <f t="shared" si="22"/>
        <v>81.248517646435744</v>
      </c>
      <c r="W112">
        <f t="shared" si="23"/>
        <v>47.248514970246219</v>
      </c>
      <c r="X112">
        <f t="shared" si="23"/>
        <v>6601.3216197431802</v>
      </c>
      <c r="Y112" s="2">
        <f t="shared" si="24"/>
        <v>81.538764613608336</v>
      </c>
      <c r="Z112" s="2">
        <f t="shared" si="27"/>
        <v>83.063517646435741</v>
      </c>
    </row>
    <row r="113" spans="1:26" x14ac:dyDescent="0.35">
      <c r="A113">
        <v>111</v>
      </c>
      <c r="B113">
        <v>1804</v>
      </c>
      <c r="C113">
        <v>1023</v>
      </c>
      <c r="D113" s="2">
        <v>6.78</v>
      </c>
      <c r="E113" s="2">
        <v>4.51</v>
      </c>
      <c r="F113" s="2">
        <v>2.35</v>
      </c>
      <c r="G113" s="2">
        <f t="shared" si="17"/>
        <v>1.9191489361702125</v>
      </c>
      <c r="H113" s="2">
        <v>4.8499999999999996</v>
      </c>
      <c r="I113" s="2">
        <v>7.44</v>
      </c>
      <c r="J113" s="2">
        <v>5.74</v>
      </c>
      <c r="K113" s="2"/>
      <c r="L113" s="2">
        <f t="shared" si="18"/>
        <v>4.8499999999999996</v>
      </c>
      <c r="M113" s="5">
        <v>7</v>
      </c>
      <c r="N113" s="5">
        <v>11</v>
      </c>
      <c r="O113" s="5">
        <v>8</v>
      </c>
      <c r="Q113" s="5">
        <f t="shared" si="19"/>
        <v>7</v>
      </c>
      <c r="R113">
        <f t="shared" si="25"/>
        <v>-32</v>
      </c>
      <c r="S113">
        <f t="shared" si="26"/>
        <v>-2085</v>
      </c>
      <c r="T113">
        <f t="shared" si="20"/>
        <v>2085</v>
      </c>
      <c r="U113">
        <f t="shared" si="21"/>
        <v>-1.163810458677683</v>
      </c>
      <c r="V113">
        <f t="shared" si="22"/>
        <v>75.82952519821778</v>
      </c>
      <c r="W113">
        <f t="shared" si="23"/>
        <v>1.3544547837275589</v>
      </c>
      <c r="X113">
        <f t="shared" si="23"/>
        <v>5750.1168917871455</v>
      </c>
      <c r="Y113" s="2">
        <f t="shared" si="24"/>
        <v>75.83845559194144</v>
      </c>
      <c r="Z113" s="2">
        <f t="shared" si="27"/>
        <v>78.084525198217776</v>
      </c>
    </row>
    <row r="114" spans="1:26" x14ac:dyDescent="0.35">
      <c r="A114">
        <v>112</v>
      </c>
      <c r="B114">
        <v>1966</v>
      </c>
      <c r="C114">
        <v>1092</v>
      </c>
      <c r="D114" s="2">
        <v>3.33</v>
      </c>
      <c r="E114" s="2">
        <v>2.97</v>
      </c>
      <c r="F114" s="2">
        <v>1.76</v>
      </c>
      <c r="G114" s="2">
        <f t="shared" si="17"/>
        <v>1.6875</v>
      </c>
      <c r="H114" s="2">
        <v>4.84</v>
      </c>
      <c r="I114" s="2">
        <v>4.7300000000000004</v>
      </c>
      <c r="J114" s="2">
        <v>4.78</v>
      </c>
      <c r="K114" s="2"/>
      <c r="L114" s="2">
        <f t="shared" si="18"/>
        <v>4.7300000000000004</v>
      </c>
      <c r="M114" s="5">
        <v>6</v>
      </c>
      <c r="N114" s="5">
        <v>6</v>
      </c>
      <c r="O114" s="5">
        <v>7</v>
      </c>
      <c r="Q114" s="5">
        <f t="shared" si="19"/>
        <v>6</v>
      </c>
      <c r="R114">
        <f t="shared" si="25"/>
        <v>130</v>
      </c>
      <c r="S114">
        <f t="shared" si="26"/>
        <v>-2016</v>
      </c>
      <c r="T114">
        <f t="shared" si="20"/>
        <v>2016</v>
      </c>
      <c r="U114">
        <f t="shared" si="21"/>
        <v>4.7279799883780873</v>
      </c>
      <c r="V114">
        <f t="shared" si="22"/>
        <v>73.320058896694022</v>
      </c>
      <c r="W114">
        <f t="shared" si="23"/>
        <v>22.353794770503658</v>
      </c>
      <c r="X114">
        <f t="shared" si="23"/>
        <v>5375.8310366146798</v>
      </c>
      <c r="Y114" s="2">
        <f t="shared" si="24"/>
        <v>73.47234058736106</v>
      </c>
      <c r="Z114" s="2">
        <f t="shared" si="27"/>
        <v>74.805058896694021</v>
      </c>
    </row>
    <row r="115" spans="1:26" x14ac:dyDescent="0.35">
      <c r="A115">
        <v>113</v>
      </c>
      <c r="B115">
        <v>2077</v>
      </c>
      <c r="C115">
        <v>1045</v>
      </c>
      <c r="D115" s="2">
        <v>2.37</v>
      </c>
      <c r="E115" s="2">
        <v>2.42</v>
      </c>
      <c r="F115" s="2">
        <v>1.36</v>
      </c>
      <c r="G115" s="2">
        <f t="shared" si="17"/>
        <v>1.7794117647058822</v>
      </c>
      <c r="H115" s="2">
        <v>5.5</v>
      </c>
      <c r="I115" s="2">
        <v>6.07</v>
      </c>
      <c r="J115" s="2">
        <v>4.78</v>
      </c>
      <c r="K115" s="2"/>
      <c r="L115" s="2">
        <f t="shared" si="18"/>
        <v>4.78</v>
      </c>
      <c r="M115" s="5">
        <v>8</v>
      </c>
      <c r="N115" s="5">
        <v>8</v>
      </c>
      <c r="O115" s="5">
        <v>6</v>
      </c>
      <c r="Q115" s="5">
        <f t="shared" si="19"/>
        <v>6</v>
      </c>
      <c r="R115">
        <f t="shared" si="25"/>
        <v>241</v>
      </c>
      <c r="S115">
        <f t="shared" si="26"/>
        <v>-2063</v>
      </c>
      <c r="T115">
        <f t="shared" si="20"/>
        <v>2063</v>
      </c>
      <c r="U115">
        <f t="shared" si="21"/>
        <v>8.7649475169162994</v>
      </c>
      <c r="V115">
        <f t="shared" si="22"/>
        <v>75.029405507876874</v>
      </c>
      <c r="W115">
        <f t="shared" si="23"/>
        <v>76.824304974297206</v>
      </c>
      <c r="X115">
        <f t="shared" si="23"/>
        <v>5629.4116908654241</v>
      </c>
      <c r="Y115" s="2">
        <f t="shared" si="24"/>
        <v>75.539631954621811</v>
      </c>
      <c r="Z115" s="2">
        <f t="shared" si="27"/>
        <v>76.239405507876867</v>
      </c>
    </row>
    <row r="116" spans="1:26" x14ac:dyDescent="0.35">
      <c r="A116">
        <v>114</v>
      </c>
      <c r="B116">
        <v>2191</v>
      </c>
      <c r="C116">
        <v>984</v>
      </c>
      <c r="D116" s="2">
        <v>4.32</v>
      </c>
      <c r="E116" s="2">
        <v>3.57</v>
      </c>
      <c r="F116" s="2">
        <v>1.7</v>
      </c>
      <c r="G116" s="2">
        <f t="shared" si="17"/>
        <v>2.1</v>
      </c>
      <c r="H116" s="2">
        <v>8.4600000000000009</v>
      </c>
      <c r="I116" s="2">
        <v>4.5199999999999996</v>
      </c>
      <c r="J116" s="2">
        <v>5.95</v>
      </c>
      <c r="K116" s="2">
        <v>5.55</v>
      </c>
      <c r="L116" s="2">
        <f t="shared" si="18"/>
        <v>4.5199999999999996</v>
      </c>
      <c r="M116" s="5">
        <v>15</v>
      </c>
      <c r="N116" s="5">
        <v>7</v>
      </c>
      <c r="O116" s="5">
        <v>10</v>
      </c>
      <c r="P116" s="5">
        <v>6</v>
      </c>
      <c r="Q116" s="5">
        <f t="shared" si="19"/>
        <v>6</v>
      </c>
      <c r="R116">
        <f t="shared" si="25"/>
        <v>355</v>
      </c>
      <c r="S116">
        <f t="shared" si="26"/>
        <v>-2124</v>
      </c>
      <c r="T116">
        <f t="shared" si="20"/>
        <v>2124</v>
      </c>
      <c r="U116">
        <f t="shared" si="21"/>
        <v>12.911022275955546</v>
      </c>
      <c r="V116">
        <f t="shared" si="22"/>
        <v>77.24791919473121</v>
      </c>
      <c r="W116">
        <f t="shared" si="23"/>
        <v>166.69449621022031</v>
      </c>
      <c r="X116">
        <f t="shared" si="23"/>
        <v>5967.241019915723</v>
      </c>
      <c r="Y116" s="2">
        <f t="shared" si="24"/>
        <v>78.319445325704038</v>
      </c>
      <c r="Z116" s="2">
        <f t="shared" si="27"/>
        <v>79.032919194731207</v>
      </c>
    </row>
    <row r="117" spans="1:26" x14ac:dyDescent="0.35">
      <c r="A117">
        <v>115</v>
      </c>
      <c r="B117">
        <v>2329</v>
      </c>
      <c r="C117">
        <v>896</v>
      </c>
      <c r="D117" s="2">
        <v>4.75</v>
      </c>
      <c r="E117" s="2">
        <v>3.65</v>
      </c>
      <c r="F117" s="2">
        <v>1.94</v>
      </c>
      <c r="G117" s="2">
        <f t="shared" si="17"/>
        <v>1.8814432989690721</v>
      </c>
      <c r="H117" s="2">
        <v>8.92</v>
      </c>
      <c r="I117" s="2">
        <v>4.5</v>
      </c>
      <c r="J117" s="2">
        <v>5.07</v>
      </c>
      <c r="K117" s="2"/>
      <c r="L117" s="2">
        <f t="shared" si="18"/>
        <v>4.5</v>
      </c>
      <c r="M117" s="5">
        <v>15</v>
      </c>
      <c r="N117" s="5">
        <v>7</v>
      </c>
      <c r="O117" s="5">
        <v>6</v>
      </c>
      <c r="Q117" s="5">
        <f t="shared" si="19"/>
        <v>6</v>
      </c>
      <c r="R117">
        <f t="shared" si="25"/>
        <v>493</v>
      </c>
      <c r="S117">
        <f t="shared" si="26"/>
        <v>-2212</v>
      </c>
      <c r="T117">
        <f t="shared" si="20"/>
        <v>2212</v>
      </c>
      <c r="U117">
        <f t="shared" si="21"/>
        <v>17.929954879003052</v>
      </c>
      <c r="V117">
        <f t="shared" si="22"/>
        <v>80.448397956094837</v>
      </c>
      <c r="W117">
        <f t="shared" si="23"/>
        <v>321.48328196308535</v>
      </c>
      <c r="X117">
        <f t="shared" si="23"/>
        <v>6471.9447337022038</v>
      </c>
      <c r="Y117" s="2">
        <f t="shared" si="24"/>
        <v>82.422254371409238</v>
      </c>
      <c r="Z117" s="2">
        <f t="shared" si="27"/>
        <v>82.27339795609484</v>
      </c>
    </row>
    <row r="118" spans="1:26" x14ac:dyDescent="0.35">
      <c r="A118">
        <v>116</v>
      </c>
      <c r="B118">
        <v>2465</v>
      </c>
      <c r="C118">
        <v>782</v>
      </c>
      <c r="D118" s="2">
        <v>4.83</v>
      </c>
      <c r="E118" s="2">
        <v>3.92</v>
      </c>
      <c r="F118" s="2">
        <v>2.0299999999999998</v>
      </c>
      <c r="G118" s="2">
        <f t="shared" si="17"/>
        <v>1.9310344827586208</v>
      </c>
      <c r="H118" s="2">
        <v>5.79</v>
      </c>
      <c r="I118" s="2">
        <v>3.67</v>
      </c>
      <c r="J118" s="2"/>
      <c r="K118" s="2"/>
      <c r="L118" s="2">
        <f t="shared" si="18"/>
        <v>3.67</v>
      </c>
      <c r="M118" s="5">
        <v>8</v>
      </c>
      <c r="N118" s="5">
        <v>6</v>
      </c>
      <c r="Q118" s="5">
        <f t="shared" si="19"/>
        <v>6</v>
      </c>
      <c r="R118">
        <f t="shared" si="25"/>
        <v>629</v>
      </c>
      <c r="S118">
        <f t="shared" si="26"/>
        <v>-2326</v>
      </c>
      <c r="T118">
        <f t="shared" si="20"/>
        <v>2326</v>
      </c>
      <c r="U118">
        <f t="shared" si="21"/>
        <v>22.876149328383207</v>
      </c>
      <c r="V118">
        <f t="shared" si="22"/>
        <v>84.594472715134089</v>
      </c>
      <c r="W118">
        <f t="shared" si="23"/>
        <v>523.31820809448743</v>
      </c>
      <c r="X118">
        <f t="shared" si="23"/>
        <v>7156.2248139515659</v>
      </c>
      <c r="Y118" s="2">
        <f t="shared" si="24"/>
        <v>87.633001900231932</v>
      </c>
      <c r="Z118" s="2">
        <f t="shared" si="27"/>
        <v>86.554472715134082</v>
      </c>
    </row>
    <row r="119" spans="1:26" x14ac:dyDescent="0.35">
      <c r="A119">
        <v>117</v>
      </c>
      <c r="B119">
        <v>1222</v>
      </c>
      <c r="C119">
        <v>643</v>
      </c>
      <c r="D119" s="2">
        <v>0.98</v>
      </c>
      <c r="E119" s="2">
        <v>1.97</v>
      </c>
      <c r="F119" s="2">
        <v>0.72</v>
      </c>
      <c r="G119" s="2">
        <f t="shared" si="17"/>
        <v>2.7361111111111112</v>
      </c>
      <c r="H119" s="2">
        <v>4.0199999999999996</v>
      </c>
      <c r="I119" s="2">
        <v>3.77</v>
      </c>
      <c r="J119" s="2">
        <v>4.1500000000000004</v>
      </c>
      <c r="K119" s="2">
        <v>4.6100000000000003</v>
      </c>
      <c r="L119" s="2">
        <f t="shared" si="18"/>
        <v>3.77</v>
      </c>
      <c r="M119" s="5">
        <v>7</v>
      </c>
      <c r="N119" s="5">
        <v>6</v>
      </c>
      <c r="O119" s="5">
        <v>5</v>
      </c>
      <c r="P119" s="5">
        <v>6</v>
      </c>
      <c r="Q119" s="5">
        <f t="shared" si="19"/>
        <v>5</v>
      </c>
      <c r="R119">
        <f t="shared" si="25"/>
        <v>-614</v>
      </c>
      <c r="S119">
        <f t="shared" si="26"/>
        <v>-2465</v>
      </c>
      <c r="T119">
        <f t="shared" si="20"/>
        <v>2465</v>
      </c>
      <c r="U119">
        <f t="shared" si="21"/>
        <v>-22.330613175878042</v>
      </c>
      <c r="V119">
        <f t="shared" si="22"/>
        <v>89.649774395015271</v>
      </c>
      <c r="W119">
        <f t="shared" si="23"/>
        <v>498.65628481069803</v>
      </c>
      <c r="X119">
        <f t="shared" si="23"/>
        <v>8037.0820490771357</v>
      </c>
      <c r="Y119" s="2">
        <f t="shared" si="24"/>
        <v>92.389059600624975</v>
      </c>
      <c r="Z119" s="2">
        <f t="shared" si="27"/>
        <v>90.63477439501527</v>
      </c>
    </row>
    <row r="120" spans="1:26" x14ac:dyDescent="0.35">
      <c r="A120">
        <v>118</v>
      </c>
      <c r="B120">
        <v>1380</v>
      </c>
      <c r="C120">
        <v>585</v>
      </c>
      <c r="D120" s="2">
        <v>2.39</v>
      </c>
      <c r="E120" s="2">
        <v>2.36</v>
      </c>
      <c r="F120" s="2">
        <v>1.48</v>
      </c>
      <c r="G120" s="2">
        <f t="shared" si="17"/>
        <v>1.5945945945945945</v>
      </c>
      <c r="H120" s="2">
        <v>1.43</v>
      </c>
      <c r="I120" s="2">
        <v>2.57</v>
      </c>
      <c r="J120" s="2">
        <v>4.5999999999999996</v>
      </c>
      <c r="K120" s="2">
        <v>4.2699999999999996</v>
      </c>
      <c r="L120" s="2">
        <f t="shared" si="18"/>
        <v>1.43</v>
      </c>
      <c r="M120" s="5">
        <v>2</v>
      </c>
      <c r="N120" s="5">
        <v>4</v>
      </c>
      <c r="O120" s="5">
        <v>7</v>
      </c>
      <c r="P120" s="5">
        <v>7</v>
      </c>
      <c r="Q120" s="5">
        <f t="shared" si="19"/>
        <v>2</v>
      </c>
      <c r="R120">
        <f t="shared" si="25"/>
        <v>-456</v>
      </c>
      <c r="S120">
        <f t="shared" si="26"/>
        <v>-2523</v>
      </c>
      <c r="T120">
        <f t="shared" si="20"/>
        <v>2523</v>
      </c>
      <c r="U120">
        <f t="shared" si="21"/>
        <v>-16.584299036156981</v>
      </c>
      <c r="V120">
        <f t="shared" si="22"/>
        <v>91.759180851368569</v>
      </c>
      <c r="W120">
        <f t="shared" si="23"/>
        <v>275.03897452067736</v>
      </c>
      <c r="X120">
        <f t="shared" si="23"/>
        <v>8419.7472705141645</v>
      </c>
      <c r="Y120" s="2">
        <f t="shared" si="24"/>
        <v>93.245837682090894</v>
      </c>
      <c r="Z120" s="2">
        <f t="shared" si="27"/>
        <v>92.939180851368576</v>
      </c>
    </row>
    <row r="121" spans="1:26" x14ac:dyDescent="0.35">
      <c r="A121">
        <v>119</v>
      </c>
      <c r="B121">
        <v>1604</v>
      </c>
      <c r="C121">
        <v>590</v>
      </c>
      <c r="D121" s="2">
        <v>4.04</v>
      </c>
      <c r="E121" s="2">
        <v>2.97</v>
      </c>
      <c r="F121" s="2">
        <v>2.0099999999999998</v>
      </c>
      <c r="G121" s="2">
        <f t="shared" si="17"/>
        <v>1.4776119402985077</v>
      </c>
      <c r="H121" s="2">
        <v>4.37</v>
      </c>
      <c r="I121" s="2">
        <v>6.88</v>
      </c>
      <c r="J121" s="2">
        <v>3.54</v>
      </c>
      <c r="K121" s="2">
        <v>5.17</v>
      </c>
      <c r="L121" s="2">
        <f t="shared" si="18"/>
        <v>3.54</v>
      </c>
      <c r="M121" s="5">
        <v>7</v>
      </c>
      <c r="N121" s="5">
        <v>9</v>
      </c>
      <c r="O121" s="5">
        <v>5</v>
      </c>
      <c r="P121" s="5">
        <v>9</v>
      </c>
      <c r="Q121" s="5">
        <f t="shared" si="19"/>
        <v>5</v>
      </c>
      <c r="R121">
        <f t="shared" si="25"/>
        <v>-232</v>
      </c>
      <c r="S121">
        <f t="shared" si="26"/>
        <v>-2518</v>
      </c>
      <c r="T121">
        <f t="shared" si="20"/>
        <v>2518</v>
      </c>
      <c r="U121">
        <f t="shared" si="21"/>
        <v>-8.4376258254132015</v>
      </c>
      <c r="V121">
        <f t="shared" si="22"/>
        <v>91.577335467200186</v>
      </c>
      <c r="W121">
        <f t="shared" si="23"/>
        <v>71.193529569679811</v>
      </c>
      <c r="X121">
        <f t="shared" si="23"/>
        <v>8386.4083712721203</v>
      </c>
      <c r="Y121" s="2">
        <f t="shared" si="24"/>
        <v>91.965221148224288</v>
      </c>
      <c r="Z121" s="2">
        <f t="shared" si="27"/>
        <v>93.062335467200185</v>
      </c>
    </row>
    <row r="122" spans="1:26" x14ac:dyDescent="0.35">
      <c r="A122">
        <v>120</v>
      </c>
      <c r="B122">
        <v>1741</v>
      </c>
      <c r="C122">
        <v>694</v>
      </c>
      <c r="D122" s="2">
        <v>3.99</v>
      </c>
      <c r="E122" s="2">
        <v>3.22</v>
      </c>
      <c r="F122" s="2">
        <v>1.82</v>
      </c>
      <c r="G122" s="2">
        <f t="shared" si="17"/>
        <v>1.7692307692307694</v>
      </c>
      <c r="H122" s="2">
        <v>8.0399999999999991</v>
      </c>
      <c r="I122" s="2">
        <v>4.37</v>
      </c>
      <c r="J122" s="2">
        <v>7.31</v>
      </c>
      <c r="K122" s="2">
        <v>3.07</v>
      </c>
      <c r="L122" s="2">
        <f t="shared" si="18"/>
        <v>3.07</v>
      </c>
      <c r="M122" s="5">
        <v>14</v>
      </c>
      <c r="N122" s="5">
        <v>6</v>
      </c>
      <c r="O122" s="5">
        <v>11</v>
      </c>
      <c r="P122" s="5">
        <v>5</v>
      </c>
      <c r="Q122" s="5">
        <f t="shared" si="19"/>
        <v>5</v>
      </c>
      <c r="R122">
        <f t="shared" si="25"/>
        <v>-95</v>
      </c>
      <c r="S122">
        <f t="shared" si="26"/>
        <v>-2414</v>
      </c>
      <c r="T122">
        <f t="shared" si="20"/>
        <v>2414</v>
      </c>
      <c r="U122">
        <f t="shared" si="21"/>
        <v>-3.4550622991993714</v>
      </c>
      <c r="V122">
        <f t="shared" si="22"/>
        <v>87.794951476497715</v>
      </c>
      <c r="W122">
        <f t="shared" si="23"/>
        <v>11.937455491348846</v>
      </c>
      <c r="X122">
        <f t="shared" si="23"/>
        <v>7707.9535047605887</v>
      </c>
      <c r="Y122" s="2">
        <f t="shared" si="24"/>
        <v>87.862910037466534</v>
      </c>
      <c r="Z122" s="2">
        <f t="shared" si="27"/>
        <v>89.404951476497715</v>
      </c>
    </row>
    <row r="123" spans="1:26" x14ac:dyDescent="0.35">
      <c r="A123">
        <v>121</v>
      </c>
      <c r="B123">
        <v>1760</v>
      </c>
      <c r="C123">
        <v>541</v>
      </c>
      <c r="D123" s="2">
        <v>2.23</v>
      </c>
      <c r="E123" s="2">
        <v>2.48</v>
      </c>
      <c r="F123" s="2">
        <v>1.45</v>
      </c>
      <c r="G123" s="2">
        <f t="shared" si="17"/>
        <v>1.710344827586207</v>
      </c>
      <c r="H123" s="2">
        <v>5.0999999999999996</v>
      </c>
      <c r="I123" s="2">
        <v>5.74</v>
      </c>
      <c r="J123" s="2">
        <v>4.12</v>
      </c>
      <c r="K123" s="2">
        <v>4.1500000000000004</v>
      </c>
      <c r="L123" s="2">
        <f t="shared" si="18"/>
        <v>4.12</v>
      </c>
      <c r="M123" s="5">
        <v>6</v>
      </c>
      <c r="N123" s="5">
        <v>11</v>
      </c>
      <c r="O123" s="5">
        <v>7</v>
      </c>
      <c r="P123" s="5">
        <v>8</v>
      </c>
      <c r="Q123" s="5">
        <f t="shared" si="19"/>
        <v>6</v>
      </c>
      <c r="R123">
        <f t="shared" si="25"/>
        <v>-76</v>
      </c>
      <c r="S123">
        <f t="shared" si="26"/>
        <v>-2567</v>
      </c>
      <c r="T123">
        <f t="shared" si="20"/>
        <v>2567</v>
      </c>
      <c r="U123">
        <f t="shared" si="21"/>
        <v>-2.764049839359497</v>
      </c>
      <c r="V123">
        <f t="shared" si="22"/>
        <v>93.359420232050383</v>
      </c>
      <c r="W123">
        <f t="shared" si="23"/>
        <v>7.6399715144632614</v>
      </c>
      <c r="X123">
        <f t="shared" si="23"/>
        <v>8715.9813460645782</v>
      </c>
      <c r="Y123" s="2">
        <f t="shared" si="24"/>
        <v>93.400328251987645</v>
      </c>
      <c r="Z123" s="2">
        <f t="shared" si="27"/>
        <v>94.599420232050377</v>
      </c>
    </row>
    <row r="124" spans="1:26" x14ac:dyDescent="0.35">
      <c r="A124">
        <v>122</v>
      </c>
      <c r="B124">
        <v>1942</v>
      </c>
      <c r="C124">
        <v>894</v>
      </c>
      <c r="D124" s="2">
        <v>5.72</v>
      </c>
      <c r="E124" s="2">
        <v>4.68</v>
      </c>
      <c r="F124" s="2">
        <v>1.92</v>
      </c>
      <c r="G124" s="2">
        <f t="shared" si="17"/>
        <v>2.4375</v>
      </c>
      <c r="H124" s="2">
        <v>6.77</v>
      </c>
      <c r="I124" s="2">
        <v>5.45</v>
      </c>
      <c r="J124" s="2">
        <v>5.65</v>
      </c>
      <c r="K124" s="2"/>
      <c r="L124" s="2">
        <f t="shared" si="18"/>
        <v>5.45</v>
      </c>
      <c r="M124" s="5">
        <v>10</v>
      </c>
      <c r="N124" s="5">
        <v>6</v>
      </c>
      <c r="O124" s="5">
        <v>7</v>
      </c>
      <c r="Q124" s="5">
        <f t="shared" si="19"/>
        <v>6</v>
      </c>
      <c r="R124">
        <f t="shared" si="25"/>
        <v>106</v>
      </c>
      <c r="S124">
        <f t="shared" si="26"/>
        <v>-2214</v>
      </c>
      <c r="T124">
        <f t="shared" si="20"/>
        <v>2214</v>
      </c>
      <c r="U124">
        <f t="shared" si="21"/>
        <v>3.8551221443698247</v>
      </c>
      <c r="V124">
        <f t="shared" si="22"/>
        <v>80.521136109762196</v>
      </c>
      <c r="W124">
        <f t="shared" si="23"/>
        <v>14.861966748010596</v>
      </c>
      <c r="X124">
        <f t="shared" si="23"/>
        <v>6483.6533604068491</v>
      </c>
      <c r="Y124" s="2">
        <f t="shared" si="24"/>
        <v>80.613369407033588</v>
      </c>
      <c r="Z124" s="2">
        <f t="shared" si="27"/>
        <v>82.861136109762199</v>
      </c>
    </row>
    <row r="125" spans="1:26" x14ac:dyDescent="0.35">
      <c r="A125">
        <v>123</v>
      </c>
      <c r="B125">
        <v>2083</v>
      </c>
      <c r="C125">
        <v>809</v>
      </c>
      <c r="D125" s="2">
        <v>3.59</v>
      </c>
      <c r="E125" s="2">
        <v>3.98</v>
      </c>
      <c r="F125" s="2">
        <v>1.39</v>
      </c>
      <c r="G125" s="2">
        <f t="shared" si="17"/>
        <v>2.863309352517986</v>
      </c>
      <c r="H125" s="2">
        <v>6.39</v>
      </c>
      <c r="I125" s="2">
        <v>10.96</v>
      </c>
      <c r="J125" s="2">
        <v>5.09</v>
      </c>
      <c r="K125" s="2"/>
      <c r="L125" s="2">
        <f t="shared" si="18"/>
        <v>5.09</v>
      </c>
      <c r="M125" s="5">
        <v>9</v>
      </c>
      <c r="N125" s="5">
        <v>19</v>
      </c>
      <c r="O125" s="5">
        <v>9</v>
      </c>
      <c r="Q125" s="5">
        <f t="shared" si="19"/>
        <v>9</v>
      </c>
      <c r="R125">
        <f t="shared" si="25"/>
        <v>247</v>
      </c>
      <c r="S125">
        <f t="shared" si="26"/>
        <v>-2299</v>
      </c>
      <c r="T125">
        <f t="shared" si="20"/>
        <v>2299</v>
      </c>
      <c r="U125">
        <f t="shared" si="21"/>
        <v>8.9831619779183658</v>
      </c>
      <c r="V125">
        <f t="shared" si="22"/>
        <v>83.612507640624784</v>
      </c>
      <c r="W125">
        <f t="shared" si="23"/>
        <v>80.69719912151821</v>
      </c>
      <c r="X125">
        <f t="shared" si="23"/>
        <v>6991.0514339535375</v>
      </c>
      <c r="Y125" s="2">
        <f t="shared" si="24"/>
        <v>84.093689615065983</v>
      </c>
      <c r="Z125" s="2">
        <f t="shared" si="27"/>
        <v>85.602507640624779</v>
      </c>
    </row>
    <row r="126" spans="1:26" x14ac:dyDescent="0.35">
      <c r="A126">
        <v>124</v>
      </c>
      <c r="B126">
        <v>2214</v>
      </c>
      <c r="C126">
        <v>730</v>
      </c>
      <c r="D126" s="2">
        <v>4.76</v>
      </c>
      <c r="E126" s="2">
        <v>3.42</v>
      </c>
      <c r="F126" s="2">
        <v>1.99</v>
      </c>
      <c r="G126" s="2">
        <f t="shared" si="17"/>
        <v>1.7185929648241205</v>
      </c>
      <c r="H126" s="2">
        <v>9.9600000000000009</v>
      </c>
      <c r="I126" s="2">
        <v>8.2799999999999994</v>
      </c>
      <c r="J126" s="2">
        <v>4.95</v>
      </c>
      <c r="K126" s="2"/>
      <c r="L126" s="2">
        <f t="shared" si="18"/>
        <v>4.95</v>
      </c>
      <c r="M126" s="5">
        <v>15</v>
      </c>
      <c r="N126" s="5">
        <v>12</v>
      </c>
      <c r="O126" s="5">
        <v>9</v>
      </c>
      <c r="Q126" s="5">
        <f t="shared" si="19"/>
        <v>9</v>
      </c>
      <c r="R126">
        <f t="shared" si="25"/>
        <v>378</v>
      </c>
      <c r="S126">
        <f t="shared" si="26"/>
        <v>-2378</v>
      </c>
      <c r="T126">
        <f t="shared" si="20"/>
        <v>2378</v>
      </c>
      <c r="U126">
        <f t="shared" si="21"/>
        <v>13.74751104313013</v>
      </c>
      <c r="V126">
        <f t="shared" si="22"/>
        <v>86.48566471048531</v>
      </c>
      <c r="W126">
        <f t="shared" si="23"/>
        <v>188.99405988098488</v>
      </c>
      <c r="X126">
        <f t="shared" si="23"/>
        <v>7479.770200414484</v>
      </c>
      <c r="Y126" s="2">
        <f t="shared" si="24"/>
        <v>87.571480861610809</v>
      </c>
      <c r="Z126" s="2">
        <f t="shared" si="27"/>
        <v>88.195664710485303</v>
      </c>
    </row>
    <row r="127" spans="1:26" x14ac:dyDescent="0.35">
      <c r="A127">
        <v>125</v>
      </c>
      <c r="B127">
        <v>2324</v>
      </c>
      <c r="C127">
        <v>595</v>
      </c>
      <c r="D127" s="2">
        <v>2.25</v>
      </c>
      <c r="E127" s="2">
        <v>2.33</v>
      </c>
      <c r="F127" s="2">
        <v>1.38</v>
      </c>
      <c r="G127" s="2">
        <f t="shared" si="17"/>
        <v>1.6884057971014494</v>
      </c>
      <c r="H127" s="2">
        <v>6.93</v>
      </c>
      <c r="I127" s="2">
        <v>4.34</v>
      </c>
      <c r="J127" s="2">
        <v>6.51</v>
      </c>
      <c r="K127" s="2"/>
      <c r="L127" s="2">
        <f t="shared" si="18"/>
        <v>4.34</v>
      </c>
      <c r="M127" s="5">
        <v>6</v>
      </c>
      <c r="N127" s="5">
        <v>6</v>
      </c>
      <c r="O127" s="5">
        <v>11</v>
      </c>
      <c r="Q127" s="5">
        <f t="shared" si="19"/>
        <v>6</v>
      </c>
      <c r="R127">
        <f t="shared" si="25"/>
        <v>488</v>
      </c>
      <c r="S127">
        <f t="shared" si="26"/>
        <v>-2513</v>
      </c>
      <c r="T127">
        <f t="shared" si="20"/>
        <v>2513</v>
      </c>
      <c r="U127">
        <f t="shared" si="21"/>
        <v>17.748109494834665</v>
      </c>
      <c r="V127">
        <f t="shared" si="22"/>
        <v>91.395490083031788</v>
      </c>
      <c r="W127">
        <f t="shared" si="23"/>
        <v>314.99539064064038</v>
      </c>
      <c r="X127">
        <f t="shared" si="23"/>
        <v>8353.1356075175627</v>
      </c>
      <c r="Y127" s="2">
        <f t="shared" si="24"/>
        <v>93.102798014657992</v>
      </c>
      <c r="Z127" s="2">
        <f t="shared" si="27"/>
        <v>92.560490083031794</v>
      </c>
    </row>
    <row r="128" spans="1:26" x14ac:dyDescent="0.35">
      <c r="A128">
        <v>126</v>
      </c>
      <c r="B128">
        <v>2528</v>
      </c>
      <c r="C128">
        <v>617</v>
      </c>
      <c r="D128" s="2">
        <v>7.1</v>
      </c>
      <c r="E128" s="2">
        <v>6.54</v>
      </c>
      <c r="F128" s="2">
        <v>2.4</v>
      </c>
      <c r="G128" s="2">
        <f t="shared" si="17"/>
        <v>2.7250000000000001</v>
      </c>
      <c r="H128" s="2">
        <v>4.6399999999999997</v>
      </c>
      <c r="I128" s="2">
        <v>1.49</v>
      </c>
      <c r="J128" s="2"/>
      <c r="K128" s="2"/>
      <c r="L128" s="2">
        <f t="shared" si="18"/>
        <v>1.49</v>
      </c>
      <c r="M128" s="5">
        <v>7</v>
      </c>
      <c r="N128" s="5">
        <v>2</v>
      </c>
      <c r="Q128" s="5">
        <f t="shared" si="19"/>
        <v>2</v>
      </c>
      <c r="R128">
        <f t="shared" si="25"/>
        <v>692</v>
      </c>
      <c r="S128">
        <f t="shared" si="26"/>
        <v>-2491</v>
      </c>
      <c r="T128">
        <f t="shared" si="20"/>
        <v>2491</v>
      </c>
      <c r="U128">
        <f t="shared" si="21"/>
        <v>25.167401168904895</v>
      </c>
      <c r="V128">
        <f t="shared" si="22"/>
        <v>90.595370392690882</v>
      </c>
      <c r="W128">
        <f t="shared" si="23"/>
        <v>633.39808159659549</v>
      </c>
      <c r="X128">
        <f t="shared" si="23"/>
        <v>8207.5211365888517</v>
      </c>
      <c r="Y128" s="2">
        <f t="shared" si="24"/>
        <v>94.026162413370074</v>
      </c>
      <c r="Z128" s="2">
        <f t="shared" si="27"/>
        <v>93.865370392690878</v>
      </c>
    </row>
    <row r="129" spans="1:26" x14ac:dyDescent="0.35">
      <c r="A129">
        <v>127</v>
      </c>
      <c r="B129">
        <v>1305</v>
      </c>
      <c r="C129">
        <v>530</v>
      </c>
      <c r="D129" s="2">
        <v>0.56999999999999995</v>
      </c>
      <c r="E129" s="2">
        <v>1.33</v>
      </c>
      <c r="F129" s="2">
        <v>0.56999999999999995</v>
      </c>
      <c r="G129" s="2">
        <f t="shared" si="17"/>
        <v>2.3333333333333335</v>
      </c>
      <c r="H129" s="2">
        <v>2.5099999999999998</v>
      </c>
      <c r="I129" s="2">
        <v>1.45</v>
      </c>
      <c r="J129" s="2"/>
      <c r="K129" s="2"/>
      <c r="L129" s="2">
        <f t="shared" si="18"/>
        <v>1.45</v>
      </c>
      <c r="M129" s="5">
        <v>5</v>
      </c>
      <c r="N129" s="5">
        <v>2</v>
      </c>
      <c r="Q129" s="5">
        <f t="shared" si="19"/>
        <v>2</v>
      </c>
      <c r="R129">
        <f t="shared" si="25"/>
        <v>-531</v>
      </c>
      <c r="S129">
        <f t="shared" si="26"/>
        <v>-2578</v>
      </c>
      <c r="T129">
        <f t="shared" si="20"/>
        <v>2578</v>
      </c>
      <c r="U129">
        <f t="shared" si="21"/>
        <v>-19.311979798682803</v>
      </c>
      <c r="V129">
        <f t="shared" si="22"/>
        <v>93.759480077220829</v>
      </c>
      <c r="W129">
        <f t="shared" si="23"/>
        <v>372.95256374473269</v>
      </c>
      <c r="X129">
        <f t="shared" si="23"/>
        <v>8790.8401043507693</v>
      </c>
      <c r="Y129" s="2">
        <f t="shared" si="24"/>
        <v>95.727700630985083</v>
      </c>
      <c r="Z129" s="2">
        <f t="shared" si="27"/>
        <v>94.424480077220835</v>
      </c>
    </row>
    <row r="130" spans="1:26" x14ac:dyDescent="0.35">
      <c r="A130">
        <v>128</v>
      </c>
      <c r="B130">
        <v>1322</v>
      </c>
      <c r="C130">
        <v>486</v>
      </c>
      <c r="D130" s="2">
        <v>0.26</v>
      </c>
      <c r="E130" s="2">
        <v>0.93</v>
      </c>
      <c r="F130" s="2">
        <v>0.54</v>
      </c>
      <c r="G130" s="2">
        <f t="shared" si="17"/>
        <v>1.7222222222222221</v>
      </c>
      <c r="H130" s="2">
        <v>2.88</v>
      </c>
      <c r="I130" s="2">
        <v>1.61</v>
      </c>
      <c r="J130" s="2">
        <v>1.79</v>
      </c>
      <c r="K130" s="2"/>
      <c r="L130" s="2">
        <f t="shared" si="18"/>
        <v>1.61</v>
      </c>
      <c r="M130" s="5">
        <v>5</v>
      </c>
      <c r="N130" s="5">
        <v>3</v>
      </c>
      <c r="O130" s="5">
        <v>3</v>
      </c>
      <c r="Q130" s="5">
        <f t="shared" si="19"/>
        <v>3</v>
      </c>
      <c r="R130">
        <f t="shared" si="25"/>
        <v>-514</v>
      </c>
      <c r="S130">
        <f t="shared" si="26"/>
        <v>-2622</v>
      </c>
      <c r="T130">
        <f t="shared" si="20"/>
        <v>2622</v>
      </c>
      <c r="U130">
        <f t="shared" si="21"/>
        <v>-18.693705492510283</v>
      </c>
      <c r="V130">
        <f t="shared" si="22"/>
        <v>95.359719457902656</v>
      </c>
      <c r="W130">
        <f t="shared" si="23"/>
        <v>349.45462504070912</v>
      </c>
      <c r="X130">
        <f t="shared" si="23"/>
        <v>9093.4760950898981</v>
      </c>
      <c r="Y130" s="2">
        <f t="shared" si="24"/>
        <v>97.174743221325812</v>
      </c>
      <c r="Z130" s="2">
        <f t="shared" si="27"/>
        <v>95.82471945790266</v>
      </c>
    </row>
    <row r="131" spans="1:26" x14ac:dyDescent="0.35">
      <c r="A131">
        <v>129</v>
      </c>
      <c r="B131">
        <v>1470</v>
      </c>
      <c r="C131">
        <v>515</v>
      </c>
      <c r="D131" s="2">
        <v>2.87</v>
      </c>
      <c r="E131" s="2">
        <v>2.63</v>
      </c>
      <c r="F131" s="2">
        <v>1.5</v>
      </c>
      <c r="G131" s="2">
        <f t="shared" si="17"/>
        <v>1.7533333333333332</v>
      </c>
      <c r="H131" s="2">
        <v>4.46</v>
      </c>
      <c r="I131" s="2">
        <v>3.04</v>
      </c>
      <c r="J131" s="2">
        <v>7.09</v>
      </c>
      <c r="K131" s="2"/>
      <c r="L131" s="2">
        <f t="shared" si="18"/>
        <v>3.04</v>
      </c>
      <c r="M131" s="5">
        <v>6</v>
      </c>
      <c r="N131" s="5">
        <v>6</v>
      </c>
      <c r="O131" s="5">
        <v>12</v>
      </c>
      <c r="Q131" s="5">
        <f t="shared" si="19"/>
        <v>6</v>
      </c>
      <c r="R131">
        <f t="shared" si="25"/>
        <v>-366</v>
      </c>
      <c r="S131">
        <f t="shared" si="26"/>
        <v>-2593</v>
      </c>
      <c r="T131">
        <f t="shared" si="20"/>
        <v>2593</v>
      </c>
      <c r="U131">
        <f t="shared" si="21"/>
        <v>-13.311082121125999</v>
      </c>
      <c r="V131">
        <f t="shared" si="22"/>
        <v>94.305016229725993</v>
      </c>
      <c r="W131">
        <f t="shared" si="23"/>
        <v>177.18490723536021</v>
      </c>
      <c r="X131">
        <f t="shared" si="23"/>
        <v>8893.4360860888828</v>
      </c>
      <c r="Y131" s="2">
        <f t="shared" si="24"/>
        <v>95.239807818602003</v>
      </c>
      <c r="Z131" s="2">
        <f t="shared" si="27"/>
        <v>95.620016229725991</v>
      </c>
    </row>
    <row r="132" spans="1:26" x14ac:dyDescent="0.35">
      <c r="A132">
        <v>130</v>
      </c>
      <c r="B132">
        <v>1659</v>
      </c>
      <c r="C132">
        <v>440</v>
      </c>
      <c r="D132" s="2">
        <v>1.91</v>
      </c>
      <c r="E132" s="6">
        <v>1.56</v>
      </c>
      <c r="F132" s="6">
        <v>1.65</v>
      </c>
      <c r="G132" s="2">
        <f t="shared" ref="G132:G134" si="28">E132/F132</f>
        <v>0.94545454545454555</v>
      </c>
      <c r="H132" s="2">
        <v>6.31</v>
      </c>
      <c r="I132" s="2">
        <v>4.8899999999999997</v>
      </c>
      <c r="J132" s="2">
        <v>7.66</v>
      </c>
      <c r="K132" s="2"/>
      <c r="L132" s="2">
        <f t="shared" ref="L132:L134" si="29">MIN(H132:K132)</f>
        <v>4.8899999999999997</v>
      </c>
      <c r="M132" s="5">
        <v>7</v>
      </c>
      <c r="N132" s="5">
        <v>6</v>
      </c>
      <c r="O132" s="5">
        <v>14</v>
      </c>
      <c r="Q132" s="5">
        <f t="shared" ref="Q132:Q134" si="30">MIN(M132:P132)</f>
        <v>6</v>
      </c>
      <c r="R132">
        <f t="shared" si="25"/>
        <v>-177</v>
      </c>
      <c r="S132">
        <f t="shared" si="26"/>
        <v>-2668</v>
      </c>
      <c r="T132">
        <f t="shared" ref="T132:T134" si="31">S132*-1</f>
        <v>2668</v>
      </c>
      <c r="U132">
        <f t="shared" ref="U132:U134" si="32">R132/27.49588626</f>
        <v>-6.4373265995609339</v>
      </c>
      <c r="V132">
        <f t="shared" ref="V132:V134" si="33">T132/27.49588626</f>
        <v>97.032696992251815</v>
      </c>
      <c r="W132">
        <f t="shared" ref="W132:X134" si="34">U132^2</f>
        <v>41.439173749414735</v>
      </c>
      <c r="X132">
        <f t="shared" si="34"/>
        <v>9415.344285590154</v>
      </c>
      <c r="Y132" s="2">
        <f t="shared" ref="Y132:Y134" si="35">SQRT(W132+X132)</f>
        <v>97.245994567074945</v>
      </c>
      <c r="Z132" s="2">
        <f t="shared" si="27"/>
        <v>97.812696992251816</v>
      </c>
    </row>
    <row r="133" spans="1:26" x14ac:dyDescent="0.35">
      <c r="A133">
        <v>131</v>
      </c>
      <c r="B133">
        <v>1914</v>
      </c>
      <c r="C133">
        <v>597</v>
      </c>
      <c r="D133" s="2">
        <v>6.04</v>
      </c>
      <c r="E133" s="2">
        <v>3.77</v>
      </c>
      <c r="F133" s="2">
        <v>2.36</v>
      </c>
      <c r="G133" s="2">
        <f t="shared" si="28"/>
        <v>1.5974576271186443</v>
      </c>
      <c r="H133" s="2">
        <v>3.31</v>
      </c>
      <c r="I133" s="2">
        <v>10.41</v>
      </c>
      <c r="J133" s="2"/>
      <c r="K133" s="2"/>
      <c r="L133" s="2">
        <f t="shared" si="29"/>
        <v>3.31</v>
      </c>
      <c r="M133" s="5">
        <v>5</v>
      </c>
      <c r="N133" s="5">
        <v>15</v>
      </c>
      <c r="Q133" s="5">
        <f t="shared" si="30"/>
        <v>5</v>
      </c>
      <c r="R133">
        <f t="shared" si="25"/>
        <v>78</v>
      </c>
      <c r="S133">
        <f t="shared" si="26"/>
        <v>-2511</v>
      </c>
      <c r="T133">
        <f t="shared" si="31"/>
        <v>2511</v>
      </c>
      <c r="U133">
        <f t="shared" si="32"/>
        <v>2.8367879930268525</v>
      </c>
      <c r="V133">
        <f t="shared" si="33"/>
        <v>91.322751929364443</v>
      </c>
      <c r="W133">
        <f t="shared" si="34"/>
        <v>8.0473661173813174</v>
      </c>
      <c r="X133">
        <f t="shared" si="34"/>
        <v>8339.8450199522376</v>
      </c>
      <c r="Y133" s="2">
        <f t="shared" si="35"/>
        <v>91.366801334344743</v>
      </c>
      <c r="Z133" s="2">
        <f t="shared" si="27"/>
        <v>93.207751929364449</v>
      </c>
    </row>
    <row r="134" spans="1:26" s="13" customFormat="1" x14ac:dyDescent="0.35">
      <c r="A134" s="13">
        <v>132</v>
      </c>
      <c r="B134" s="13">
        <v>1881</v>
      </c>
      <c r="C134" s="13">
        <v>404</v>
      </c>
      <c r="D134" s="14">
        <v>4</v>
      </c>
      <c r="E134" s="14">
        <v>2.94</v>
      </c>
      <c r="F134" s="14">
        <v>2.02</v>
      </c>
      <c r="G134" s="14">
        <f t="shared" si="28"/>
        <v>1.4554455445544554</v>
      </c>
      <c r="H134" s="14">
        <v>1.87</v>
      </c>
      <c r="I134" s="14">
        <v>1.47</v>
      </c>
      <c r="J134" s="14">
        <v>10.58</v>
      </c>
      <c r="K134" s="14"/>
      <c r="L134" s="14">
        <f t="shared" si="29"/>
        <v>1.47</v>
      </c>
      <c r="M134" s="15">
        <v>2</v>
      </c>
      <c r="N134" s="15">
        <v>2</v>
      </c>
      <c r="O134" s="15">
        <v>16</v>
      </c>
      <c r="Q134" s="15">
        <f t="shared" si="30"/>
        <v>2</v>
      </c>
      <c r="R134" s="13">
        <f t="shared" si="25"/>
        <v>45</v>
      </c>
      <c r="S134" s="13">
        <f t="shared" si="26"/>
        <v>-2704</v>
      </c>
      <c r="T134" s="13">
        <f t="shared" si="31"/>
        <v>2704</v>
      </c>
      <c r="U134" s="13">
        <f t="shared" si="32"/>
        <v>1.6366084575154918</v>
      </c>
      <c r="V134" s="13">
        <f t="shared" si="33"/>
        <v>98.341983758264206</v>
      </c>
      <c r="W134" s="13">
        <f t="shared" si="34"/>
        <v>2.6784872432112374</v>
      </c>
      <c r="X134" s="13">
        <f t="shared" si="34"/>
        <v>9671.1457695107001</v>
      </c>
      <c r="Y134" s="14">
        <f t="shared" si="35"/>
        <v>98.355601044139377</v>
      </c>
      <c r="Z134" s="14">
        <f t="shared" si="27"/>
        <v>99.811983758264205</v>
      </c>
    </row>
    <row r="135" spans="1:26" s="13" customFormat="1" x14ac:dyDescent="0.35">
      <c r="A135" s="16"/>
    </row>
    <row r="136" spans="1:26" x14ac:dyDescent="0.35">
      <c r="A136" s="7"/>
      <c r="D136" s="2"/>
      <c r="E136" s="2"/>
      <c r="F136" s="2"/>
      <c r="G136" s="2"/>
      <c r="L136" s="2"/>
      <c r="Q136" s="5"/>
      <c r="W136" s="5"/>
      <c r="X136" s="5"/>
      <c r="Y136" s="2"/>
      <c r="Z136" s="2"/>
    </row>
    <row r="137" spans="1:26" x14ac:dyDescent="0.35">
      <c r="A137" s="7"/>
      <c r="D137" s="2"/>
      <c r="E137" s="2"/>
      <c r="F137" s="2"/>
      <c r="G137" s="2"/>
      <c r="J137" s="7"/>
      <c r="L137" s="2"/>
      <c r="O137" s="7"/>
      <c r="Q137" s="8"/>
      <c r="W137" s="5"/>
      <c r="X137" s="5"/>
      <c r="Y137" s="2"/>
      <c r="Z137" s="2"/>
    </row>
    <row r="138" spans="1:26" x14ac:dyDescent="0.35">
      <c r="A138" s="7"/>
      <c r="D138" s="2"/>
      <c r="E138" s="2"/>
      <c r="F138" s="2"/>
      <c r="G138" s="2"/>
      <c r="J138" s="7"/>
      <c r="K138" s="2"/>
      <c r="L138" s="2"/>
      <c r="O138" s="7"/>
      <c r="P138" s="8"/>
      <c r="Q138" s="5"/>
      <c r="W138" s="5"/>
      <c r="X138" s="5"/>
      <c r="Y138" s="2"/>
      <c r="Z138" s="2"/>
    </row>
    <row r="139" spans="1:26" x14ac:dyDescent="0.35">
      <c r="A139" s="7"/>
      <c r="D139" s="2"/>
      <c r="E139" s="2"/>
      <c r="F139" s="2"/>
      <c r="G139" s="2"/>
      <c r="J139" s="7"/>
      <c r="K139" s="2"/>
      <c r="L139" s="2"/>
      <c r="O139" s="7"/>
      <c r="P139" s="8"/>
      <c r="Q139" s="8"/>
      <c r="Y139" s="2"/>
      <c r="Z139" s="2"/>
    </row>
    <row r="140" spans="1:26" x14ac:dyDescent="0.35">
      <c r="A140" s="7"/>
      <c r="D140" s="2"/>
    </row>
    <row r="141" spans="1:26" x14ac:dyDescent="0.35">
      <c r="C141" s="12"/>
      <c r="D141" s="2"/>
    </row>
    <row r="142" spans="1:26" x14ac:dyDescent="0.35">
      <c r="C142" s="12"/>
      <c r="D142" s="5"/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Lacuna number guide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MadelaineMcDowell</dc:creator>
  <cp:lastModifiedBy>Key, Marcus</cp:lastModifiedBy>
  <dcterms:created xsi:type="dcterms:W3CDTF">2022-06-09T19:47:16Z</dcterms:created>
  <dcterms:modified xsi:type="dcterms:W3CDTF">2022-12-30T00:23:38Z</dcterms:modified>
</cp:coreProperties>
</file>