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xml"/>
  <Override PartName="/xl/charts/chart2.xml" ContentType="application/vnd.openxmlformats-officedocument.drawingml.chart+xml"/>
  <Override PartName="/xl/drawings/drawing3.xml" ContentType="application/vnd.openxmlformats-officedocument.drawing+xml"/>
  <Override PartName="/xl/charts/chart3.xml" ContentType="application/vnd.openxmlformats-officedocument.drawingml.chart+xml"/>
  <Override PartName="/xl/drawings/drawing4.xml" ContentType="application/vnd.openxmlformats-officedocument.drawing+xml"/>
  <Override PartName="/xl/charts/chart4.xml" ContentType="application/vnd.openxmlformats-officedocument.drawingml.chart+xml"/>
  <Override PartName="/xl/drawings/drawing5.xml" ContentType="application/vnd.openxmlformats-officedocument.drawing+xml"/>
  <Override PartName="/xl/charts/chart5.xml" ContentType="application/vnd.openxmlformats-officedocument.drawingml.chart+xml"/>
  <Override PartName="/xl/drawings/drawing6.xml" ContentType="application/vnd.openxmlformats-officedocument.drawing+xml"/>
  <Override PartName="/xl/charts/chart6.xml" ContentType="application/vnd.openxmlformats-officedocument.drawingml.chart+xml"/>
  <Override PartName="/xl/drawings/drawing7.xml" ContentType="application/vnd.openxmlformats-officedocument.drawing+xml"/>
  <Override PartName="/xl/charts/chart7.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90" windowWidth="20115" windowHeight="9270" firstSheet="1" activeTab="8"/>
  </bookViews>
  <sheets>
    <sheet name="Survey Results" sheetId="1" r:id="rId1"/>
    <sheet name="Participants" sheetId="3" r:id="rId2"/>
    <sheet name="Professional Role" sheetId="4" r:id="rId3"/>
    <sheet name="Expertise" sheetId="5" r:id="rId4"/>
    <sheet name="Institution" sheetId="6" r:id="rId5"/>
    <sheet name="City County" sheetId="7" r:id="rId6"/>
    <sheet name="Yrs Exp" sheetId="8" r:id="rId7"/>
    <sheet name="Carer Exp" sheetId="9" r:id="rId8"/>
    <sheet name="Gender" sheetId="10" r:id="rId9"/>
  </sheets>
  <calcPr calcId="145621"/>
</workbook>
</file>

<file path=xl/calcChain.xml><?xml version="1.0" encoding="utf-8"?>
<calcChain xmlns="http://schemas.openxmlformats.org/spreadsheetml/2006/main">
  <c r="K537" i="1" l="1"/>
  <c r="K529" i="1"/>
  <c r="K521" i="1"/>
  <c r="K513" i="1"/>
  <c r="K505" i="1"/>
  <c r="K497" i="1"/>
  <c r="K489" i="1"/>
  <c r="K481" i="1"/>
  <c r="K473" i="1"/>
  <c r="K465" i="1"/>
  <c r="K457" i="1"/>
  <c r="K449" i="1"/>
  <c r="K441" i="1"/>
  <c r="K433" i="1"/>
  <c r="K425" i="1"/>
  <c r="K417" i="1"/>
  <c r="K405" i="1"/>
  <c r="K397" i="1"/>
  <c r="K389" i="1"/>
  <c r="K381" i="1"/>
  <c r="K373" i="1"/>
  <c r="K365" i="1"/>
  <c r="K357" i="1"/>
  <c r="K349" i="1"/>
  <c r="K337" i="1"/>
  <c r="K329" i="1"/>
  <c r="K321" i="1"/>
  <c r="K313" i="1"/>
  <c r="K305" i="1"/>
  <c r="K297" i="1"/>
  <c r="K289" i="1"/>
  <c r="K281" i="1"/>
  <c r="K273" i="1"/>
  <c r="K265" i="1"/>
  <c r="K257" i="1"/>
  <c r="K249" i="1"/>
  <c r="K239" i="1"/>
  <c r="K231" i="1"/>
  <c r="K223" i="1"/>
  <c r="K215" i="1"/>
  <c r="K207" i="1"/>
  <c r="K199" i="1"/>
  <c r="K191" i="1"/>
  <c r="K183" i="1"/>
  <c r="K173" i="1"/>
  <c r="K165" i="1"/>
  <c r="K157" i="1"/>
  <c r="K149" i="1"/>
  <c r="K141" i="1"/>
  <c r="K133" i="1"/>
  <c r="K125" i="1"/>
  <c r="K117" i="1"/>
  <c r="K109" i="1"/>
  <c r="K101" i="1"/>
  <c r="K91" i="1"/>
  <c r="K83" i="1"/>
  <c r="K75" i="1"/>
  <c r="K67" i="1"/>
  <c r="K57" i="1"/>
  <c r="K49" i="1"/>
  <c r="K41" i="1"/>
  <c r="K33" i="1"/>
  <c r="C32" i="3" l="1"/>
  <c r="B32" i="3"/>
  <c r="C63" i="3"/>
  <c r="C102" i="3"/>
  <c r="C88" i="3"/>
  <c r="B88" i="3"/>
  <c r="B63" i="3"/>
  <c r="F536" i="1" l="1"/>
  <c r="F535" i="1"/>
  <c r="F534" i="1"/>
  <c r="F533" i="1"/>
  <c r="F532" i="1"/>
  <c r="F528" i="1"/>
  <c r="F527" i="1"/>
  <c r="F526" i="1"/>
  <c r="F525" i="1"/>
  <c r="F524" i="1"/>
  <c r="F520" i="1"/>
  <c r="F519" i="1"/>
  <c r="F518" i="1"/>
  <c r="F517" i="1"/>
  <c r="F516" i="1"/>
  <c r="F512" i="1"/>
  <c r="F511" i="1"/>
  <c r="F510" i="1"/>
  <c r="F509" i="1"/>
  <c r="F508" i="1"/>
  <c r="F504" i="1"/>
  <c r="F503" i="1"/>
  <c r="F502" i="1"/>
  <c r="F501" i="1"/>
  <c r="F500" i="1"/>
  <c r="F496" i="1"/>
  <c r="F495" i="1"/>
  <c r="F494" i="1"/>
  <c r="F493" i="1"/>
  <c r="F492" i="1"/>
  <c r="F488" i="1"/>
  <c r="F487" i="1"/>
  <c r="F486" i="1"/>
  <c r="F485" i="1"/>
  <c r="F484" i="1"/>
  <c r="F480" i="1"/>
  <c r="F479" i="1"/>
  <c r="F478" i="1"/>
  <c r="F477" i="1"/>
  <c r="F476" i="1"/>
  <c r="F472" i="1"/>
  <c r="F471" i="1"/>
  <c r="F470" i="1"/>
  <c r="F469" i="1"/>
  <c r="F468" i="1"/>
  <c r="F464" i="1"/>
  <c r="F463" i="1"/>
  <c r="F462" i="1"/>
  <c r="F461" i="1"/>
  <c r="F460" i="1"/>
  <c r="F456" i="1"/>
  <c r="F455" i="1"/>
  <c r="F454" i="1"/>
  <c r="F453" i="1"/>
  <c r="F452" i="1"/>
  <c r="F448" i="1"/>
  <c r="F447" i="1"/>
  <c r="F446" i="1"/>
  <c r="F445" i="1"/>
  <c r="F444" i="1"/>
  <c r="F440" i="1"/>
  <c r="F439" i="1"/>
  <c r="F438" i="1"/>
  <c r="F437" i="1"/>
  <c r="F436" i="1"/>
  <c r="F432" i="1"/>
  <c r="F431" i="1"/>
  <c r="F430" i="1"/>
  <c r="F429" i="1"/>
  <c r="F428" i="1"/>
  <c r="F424" i="1"/>
  <c r="F423" i="1"/>
  <c r="F422" i="1"/>
  <c r="F421" i="1"/>
  <c r="F420" i="1"/>
  <c r="F416" i="1"/>
  <c r="F415" i="1"/>
  <c r="F414" i="1"/>
  <c r="F413" i="1"/>
  <c r="F412" i="1"/>
  <c r="F404" i="1"/>
  <c r="F403" i="1"/>
  <c r="F402" i="1"/>
  <c r="F401" i="1"/>
  <c r="F400" i="1"/>
  <c r="F396" i="1"/>
  <c r="F395" i="1"/>
  <c r="F394" i="1"/>
  <c r="F393" i="1"/>
  <c r="F392" i="1"/>
  <c r="F388" i="1"/>
  <c r="F387" i="1"/>
  <c r="F386" i="1"/>
  <c r="F385" i="1"/>
  <c r="F384" i="1"/>
  <c r="F380" i="1"/>
  <c r="F379" i="1"/>
  <c r="F378" i="1"/>
  <c r="F377" i="1"/>
  <c r="F376" i="1"/>
  <c r="F372" i="1"/>
  <c r="F371" i="1"/>
  <c r="F370" i="1"/>
  <c r="F369" i="1"/>
  <c r="F368" i="1"/>
  <c r="F364" i="1"/>
  <c r="F363" i="1"/>
  <c r="F362" i="1"/>
  <c r="F361" i="1"/>
  <c r="F360" i="1"/>
  <c r="F356" i="1"/>
  <c r="F355" i="1"/>
  <c r="F354" i="1"/>
  <c r="F353" i="1"/>
  <c r="F352" i="1"/>
  <c r="F348" i="1"/>
  <c r="F347" i="1"/>
  <c r="F346" i="1"/>
  <c r="F345" i="1"/>
  <c r="F344" i="1"/>
  <c r="F336" i="1"/>
  <c r="F335" i="1"/>
  <c r="F334" i="1"/>
  <c r="F333" i="1"/>
  <c r="F332" i="1"/>
  <c r="F328" i="1"/>
  <c r="F327" i="1"/>
  <c r="F326" i="1"/>
  <c r="F325" i="1"/>
  <c r="F324" i="1"/>
  <c r="F320" i="1"/>
  <c r="F319" i="1"/>
  <c r="F318" i="1"/>
  <c r="F317" i="1"/>
  <c r="F316" i="1"/>
  <c r="F312" i="1"/>
  <c r="F311" i="1"/>
  <c r="F310" i="1"/>
  <c r="F309" i="1"/>
  <c r="F308" i="1"/>
  <c r="F304" i="1"/>
  <c r="F303" i="1"/>
  <c r="F302" i="1"/>
  <c r="F301" i="1"/>
  <c r="F300" i="1"/>
  <c r="F296" i="1"/>
  <c r="F295" i="1"/>
  <c r="F294" i="1"/>
  <c r="F293" i="1"/>
  <c r="F292" i="1"/>
  <c r="F288" i="1"/>
  <c r="F287" i="1"/>
  <c r="F286" i="1"/>
  <c r="F285" i="1"/>
  <c r="F284" i="1"/>
  <c r="F280" i="1"/>
  <c r="F279" i="1"/>
  <c r="F278" i="1"/>
  <c r="F277" i="1"/>
  <c r="F276" i="1"/>
  <c r="F272" i="1"/>
  <c r="F271" i="1"/>
  <c r="F270" i="1"/>
  <c r="F269" i="1"/>
  <c r="F268" i="1"/>
  <c r="F264" i="1"/>
  <c r="F263" i="1"/>
  <c r="F262" i="1"/>
  <c r="F261" i="1"/>
  <c r="F260" i="1"/>
  <c r="F256" i="1"/>
  <c r="F255" i="1"/>
  <c r="F254" i="1"/>
  <c r="F253" i="1"/>
  <c r="F252" i="1"/>
  <c r="F248" i="1"/>
  <c r="F247" i="1"/>
  <c r="F246" i="1"/>
  <c r="F245" i="1"/>
  <c r="F244" i="1"/>
  <c r="F238" i="1"/>
  <c r="F237" i="1"/>
  <c r="F236" i="1"/>
  <c r="F235" i="1"/>
  <c r="F234" i="1"/>
  <c r="F230" i="1"/>
  <c r="F229" i="1"/>
  <c r="F228" i="1"/>
  <c r="F227" i="1"/>
  <c r="F226" i="1"/>
  <c r="F222" i="1"/>
  <c r="F221" i="1"/>
  <c r="F220" i="1"/>
  <c r="F219" i="1"/>
  <c r="F218" i="1"/>
  <c r="F214" i="1"/>
  <c r="F213" i="1"/>
  <c r="F212" i="1"/>
  <c r="F211" i="1"/>
  <c r="F210" i="1"/>
  <c r="F206" i="1"/>
  <c r="F205" i="1"/>
  <c r="F204" i="1"/>
  <c r="F203" i="1"/>
  <c r="F202" i="1"/>
  <c r="F198" i="1"/>
  <c r="F197" i="1"/>
  <c r="F196" i="1"/>
  <c r="F195" i="1"/>
  <c r="F194" i="1"/>
  <c r="F190" i="1"/>
  <c r="F189" i="1"/>
  <c r="F188" i="1"/>
  <c r="F187" i="1"/>
  <c r="F186" i="1"/>
  <c r="F182" i="1"/>
  <c r="F181" i="1"/>
  <c r="F180" i="1"/>
  <c r="F179" i="1"/>
  <c r="F178" i="1"/>
  <c r="F172" i="1"/>
  <c r="F171" i="1"/>
  <c r="F170" i="1"/>
  <c r="F169" i="1"/>
  <c r="F168" i="1"/>
  <c r="F164" i="1"/>
  <c r="F163" i="1"/>
  <c r="F162" i="1"/>
  <c r="F161" i="1"/>
  <c r="F160" i="1"/>
  <c r="F156" i="1"/>
  <c r="F155" i="1"/>
  <c r="F154" i="1"/>
  <c r="F153" i="1"/>
  <c r="F152" i="1"/>
  <c r="F148" i="1"/>
  <c r="F147" i="1"/>
  <c r="F146" i="1"/>
  <c r="F145" i="1"/>
  <c r="F144" i="1"/>
  <c r="F140" i="1"/>
  <c r="F139" i="1"/>
  <c r="F138" i="1"/>
  <c r="F137" i="1"/>
  <c r="F136" i="1"/>
  <c r="F132" i="1"/>
  <c r="F131" i="1"/>
  <c r="F130" i="1"/>
  <c r="F129" i="1"/>
  <c r="F128" i="1"/>
  <c r="F124" i="1"/>
  <c r="F123" i="1"/>
  <c r="F122" i="1"/>
  <c r="F121" i="1"/>
  <c r="F120" i="1"/>
  <c r="F116" i="1"/>
  <c r="F115" i="1"/>
  <c r="F114" i="1"/>
  <c r="F113" i="1"/>
  <c r="F112" i="1"/>
  <c r="F108" i="1"/>
  <c r="F107" i="1"/>
  <c r="F106" i="1"/>
  <c r="F105" i="1"/>
  <c r="F104" i="1"/>
  <c r="F100" i="1"/>
  <c r="F99" i="1"/>
  <c r="F98" i="1"/>
  <c r="F97" i="1"/>
  <c r="F96" i="1"/>
  <c r="F90" i="1"/>
  <c r="F89" i="1"/>
  <c r="F88" i="1"/>
  <c r="F87" i="1"/>
  <c r="F86" i="1"/>
  <c r="F82" i="1"/>
  <c r="F81" i="1"/>
  <c r="F80" i="1"/>
  <c r="F79" i="1"/>
  <c r="F78" i="1"/>
  <c r="F74" i="1"/>
  <c r="F73" i="1"/>
  <c r="F72" i="1"/>
  <c r="F71" i="1"/>
  <c r="F70" i="1"/>
  <c r="F66" i="1"/>
  <c r="F65" i="1"/>
  <c r="F64" i="1"/>
  <c r="F63" i="1"/>
  <c r="F62" i="1"/>
  <c r="F56" i="1"/>
  <c r="F55" i="1"/>
  <c r="F54" i="1"/>
  <c r="F53" i="1"/>
  <c r="F52" i="1"/>
  <c r="F48" i="1"/>
  <c r="F47" i="1"/>
  <c r="F46" i="1"/>
  <c r="F45" i="1"/>
  <c r="F44" i="1"/>
  <c r="F40" i="1"/>
  <c r="F39" i="1"/>
  <c r="F38" i="1"/>
  <c r="F37" i="1"/>
  <c r="F36" i="1"/>
  <c r="F32" i="1"/>
  <c r="F31" i="1"/>
  <c r="F30" i="1"/>
  <c r="F29" i="1"/>
  <c r="F28" i="1"/>
  <c r="F24" i="1"/>
  <c r="F23" i="1"/>
  <c r="F22" i="1"/>
  <c r="F21" i="1"/>
  <c r="F20" i="1"/>
  <c r="F16" i="1"/>
  <c r="F15" i="1"/>
  <c r="F14" i="1"/>
  <c r="F13" i="1"/>
  <c r="F12" i="1"/>
  <c r="F5" i="1"/>
  <c r="F6" i="1"/>
  <c r="F7" i="1"/>
  <c r="F8" i="1"/>
  <c r="F4" i="1"/>
  <c r="B102" i="3"/>
  <c r="F57" i="1" l="1"/>
  <c r="F33" i="1"/>
  <c r="F49" i="1"/>
  <c r="F41" i="1"/>
  <c r="F25" i="1"/>
  <c r="F17" i="1"/>
  <c r="K25" i="1"/>
  <c r="K17" i="1"/>
  <c r="K9" i="1"/>
  <c r="F117" i="1" l="1"/>
  <c r="F149" i="1"/>
  <c r="F313" i="1"/>
  <c r="F381" i="1"/>
  <c r="F281" i="1"/>
  <c r="F457" i="1"/>
  <c r="F505" i="1"/>
  <c r="F265" i="1"/>
  <c r="F513" i="1"/>
  <c r="F191" i="1"/>
  <c r="F133" i="1"/>
  <c r="F101" i="1"/>
  <c r="F91" i="1"/>
  <c r="F67" i="1"/>
  <c r="F373" i="1"/>
  <c r="F365" i="1"/>
  <c r="F357" i="1"/>
  <c r="F349" i="1"/>
  <c r="F337" i="1"/>
  <c r="F329" i="1"/>
  <c r="F305" i="1"/>
  <c r="F297" i="1"/>
  <c r="F289" i="1"/>
  <c r="F273" i="1"/>
  <c r="F249" i="1"/>
  <c r="F223" i="1"/>
  <c r="F231" i="1"/>
  <c r="F239" i="1"/>
  <c r="F215" i="1"/>
  <c r="F207" i="1"/>
  <c r="F199" i="1"/>
  <c r="F183" i="1"/>
  <c r="F141" i="1"/>
  <c r="F125" i="1"/>
  <c r="F109" i="1"/>
  <c r="F83" i="1"/>
  <c r="F75" i="1"/>
  <c r="F537" i="1"/>
  <c r="F529" i="1"/>
  <c r="F521" i="1"/>
  <c r="F497" i="1"/>
  <c r="F481" i="1"/>
  <c r="F473" i="1"/>
  <c r="F465" i="1"/>
  <c r="F449" i="1"/>
  <c r="F441" i="1"/>
  <c r="F433" i="1"/>
  <c r="F489" i="1"/>
  <c r="F425" i="1"/>
  <c r="F417" i="1"/>
  <c r="F405" i="1"/>
  <c r="F397" i="1"/>
  <c r="F389" i="1"/>
  <c r="F321" i="1"/>
  <c r="F257" i="1"/>
  <c r="F173" i="1"/>
  <c r="F165" i="1"/>
  <c r="F157" i="1"/>
  <c r="F9" i="1"/>
</calcChain>
</file>

<file path=xl/sharedStrings.xml><?xml version="1.0" encoding="utf-8"?>
<sst xmlns="http://schemas.openxmlformats.org/spreadsheetml/2006/main" count="1269" uniqueCount="273">
  <si>
    <t>Potential For Success</t>
  </si>
  <si>
    <t>Effect on Burden Reduction</t>
  </si>
  <si>
    <t>Potential for Conceptual Breakthrough</t>
  </si>
  <si>
    <t>Potential for Translation</t>
  </si>
  <si>
    <t>Equity</t>
  </si>
  <si>
    <t>Explore approaches for primary and secondary prevention of dementia, based on known risk and protective factors.</t>
  </si>
  <si>
    <t>RESEARCH TO:</t>
  </si>
  <si>
    <t>Determine the feasibility, effectiveness, and best way of delivering interventions to alter/modify risk factors for dementia (e.g. physical activity, diet, cognitive stimulation etc.)</t>
  </si>
  <si>
    <t>Understand the influence of environmental factors on increasing the risk of dementia and/or progression of the disease.</t>
  </si>
  <si>
    <t>Identify, compare, and understand the genetic variability in individuals with different types of dementia, and their potential to explain different progression patterns within and between populations.</t>
  </si>
  <si>
    <t>Determine cost-effectiveness of different interventions for dementia risk reduction.</t>
  </si>
  <si>
    <t>Understand the influence and interactions of co-morbidities (including sensory impairment) on disease course.</t>
  </si>
  <si>
    <t>Determine how knowledge of risk factors for dementia can be effectively translated into public health campaigns messages for dementia prevention.</t>
  </si>
  <si>
    <t>Determine the effectiveness of dementia-inclusive communities that target stigma and discrimination.</t>
  </si>
  <si>
    <t>Determine the feasibility, effectiveness and best way to enhance awareness and understanding, and reduce stigma, of dementia at an individual, community and society level (across all age groups, including school children).</t>
  </si>
  <si>
    <t>Understand diversity and cultural differences in attitudes towards people with dementia.</t>
  </si>
  <si>
    <t xml:space="preserve">Identify clinical practice and health system-based interventions that would promote a timely and accurate diagnosis of dementia in primary health-care practices </t>
  </si>
  <si>
    <t xml:space="preserve">Identify the most cost effective strategies for early identification of dementia and engagement with evidence-based care in settings with limited resources. </t>
  </si>
  <si>
    <t xml:space="preserve">Determine cultural values and preferences relating to help-seeking for dementia and earlier diagnosis across different settings and stakeholders. </t>
  </si>
  <si>
    <t>Clarify the benefit(s) and ethics of early versus late diagnosis for dementia, and if earlier diagnosis is associated with cost benefits.</t>
  </si>
  <si>
    <t>Establish the feasibility and implementation of a dementia register in Ireland.</t>
  </si>
  <si>
    <t>Identify, validate, and apply better outcome measures for clinical trials of cognition, function, and other biomarkers for neurodegenerative diseases causing dementia</t>
  </si>
  <si>
    <t xml:space="preserve">Explore and validate strategies to optimise drug delivery into the brain (past the blood-brain barrier/BBB) to prevent or treat dementia. </t>
  </si>
  <si>
    <t>Explore and validate possible drug repurposing (of agents with proven safety and efficacy for the treatment of other outcomes) to find new candidates for dementia trials.</t>
  </si>
  <si>
    <t>Establish norms/standardise clinical trial methodology and ethics of conducting research with new pharmacological agents, and non-pharmacologic interventions for diseases causing dementia.</t>
  </si>
  <si>
    <t>Establish and validate cohorts of highly-defined participants which would be trial-ready to accelerate recruitment for international clinical trials for dementia.</t>
  </si>
  <si>
    <t xml:space="preserve">Understand the contributions of vascular conditions to neurodegenerative diseases causing dementia </t>
  </si>
  <si>
    <t>Identify underlying mechanisms of resilience to neurodegenerative diseases causing dementia at all stages (such as cognitive reserve, protective genotypes, and neuroprotection)</t>
  </si>
  <si>
    <t xml:space="preserve">Understand the role of inflammation and of the immune system in the initiation/onset and progression of neurodegenerative diseases that lead to dementia </t>
  </si>
  <si>
    <t>Investigate biological processes of neurodegenerative diseases to understand their contributions to dementia to optimise individualised therapeutic strategies</t>
  </si>
  <si>
    <t>Understand the impact of the neurodegenerative diseases causing dementia upon the structure and function of neural systems and networks with the aim of identifying new therapeutic targets.</t>
  </si>
  <si>
    <t>Investigate how intrinsic biological ageing processes may contribute to the neurodegenerative diseases causing dementia</t>
  </si>
  <si>
    <t>Understand the basic biological mechanisms of neuronal cell death involved in the initiation/onset and progression of neurodegenerative diseases causing dementia.</t>
  </si>
  <si>
    <t>Understand the basic biological mechanisms of dysfunction of cellular metabolism, and their regulation in the initiation/onset and progression of neurodegenerative diseases that lead to dementia.</t>
  </si>
  <si>
    <t>Determine the roles of non-neuronal brain cells (such as microglia, astrocytes and macrophages) in pathogenesis and progression of neurodegenerative diseases that cause dementia.</t>
  </si>
  <si>
    <t>Understand protein misfolding and propagation in the brain and their role in the initiation/onset and progression of neurodegenerative diseases causing dementia.</t>
  </si>
  <si>
    <t>Understand at the basic mechanistic level the gender-related vulnerabilities of neurodegenerative diseases causing dementia.</t>
  </si>
  <si>
    <t>Develop and validate animal and other models to capture the pathology and progression of neurodegenerative diseases and accurately represent dementia subtypes.</t>
  </si>
  <si>
    <r>
      <rPr>
        <b/>
        <sz val="11"/>
        <color theme="1"/>
        <rFont val="Calibri"/>
        <family val="2"/>
        <scheme val="minor"/>
      </rPr>
      <t>Note 1:</t>
    </r>
    <r>
      <rPr>
        <sz val="11"/>
        <color theme="1"/>
        <rFont val="Calibri"/>
        <family val="2"/>
        <scheme val="minor"/>
      </rPr>
      <t xml:space="preserve"> reference to ‘effectiveness’ includes ‘cost effectiveness’ </t>
    </r>
  </si>
  <si>
    <r>
      <rPr>
        <b/>
        <sz val="11"/>
        <color theme="1"/>
        <rFont val="Calibri"/>
        <family val="2"/>
        <scheme val="minor"/>
      </rPr>
      <t>Note 2:</t>
    </r>
    <r>
      <rPr>
        <sz val="11"/>
        <color theme="1"/>
        <rFont val="Calibri"/>
        <family val="2"/>
        <scheme val="minor"/>
      </rPr>
      <t xml:space="preserve"> ‘identifying effective methods and strategies’ includes implementation</t>
    </r>
  </si>
  <si>
    <t>Identify the range of supports required to most effectively meet the needs of family/unpaid carers of people with dementia.</t>
  </si>
  <si>
    <t xml:space="preserve">Identify  the most effective strategies and supports for enabling people with dementia to maintain their interests and abilities for as long as possible.    </t>
  </si>
  <si>
    <t>Identify effective interventions for the psychological and behavioural symptoms associated with dementia.</t>
  </si>
  <si>
    <t>Identify models for effectively educating, training &amp; supporting professional carers and health &amp; social care professionals in the field of dementia.</t>
  </si>
  <si>
    <t>Develop clinical guidelines and standards for the delivery of dementia care in residential care settings and in the community.</t>
  </si>
  <si>
    <t>Identify how to best support people with dementia and their carers in deciding whether and when to enter long-term care.</t>
  </si>
  <si>
    <t>Identify the most appropriate indicators to measure both the effectiveness and quality of care, across the full spectrum of care settings for people with dementia.</t>
  </si>
  <si>
    <t>Identify strategies to promote choice across the full spectrum of care settings for people with dementia.  Evaluate their effectiveness and cost-effectiveness.</t>
  </si>
  <si>
    <t>Identify optimal models for organising and delivering care  and support to people with dementia and carers across the disease course. Evaluate their relative effectiveness.</t>
  </si>
  <si>
    <t>Understand the role of assistive and technological devices, including e-health and mobile health technology strategies, for people with dementia and/or their carer(s)</t>
  </si>
  <si>
    <t>Determine how case management for people with dementia should best be structured and delivered, and if it is effective in promoting access to evidence-based interventions and care, and in reducing unnecessary service use and costs.</t>
  </si>
  <si>
    <t>Identify the barriers to equitable access to care (e.g. for people from ethnic minorities living with dementia and other hard to reach subgroups) and the service and system level modifications that would help to overcome these factors.</t>
  </si>
  <si>
    <t>Optimise legislation and care systems to promote social participation and protect autonomy of individuals living with dementia</t>
  </si>
  <si>
    <t>Explore methods to detect and reduce abusive behavior by family, paid caregivers, and health and social care professionals, towards people with dementia.</t>
  </si>
  <si>
    <t>Identify cross-country/cross-system variations in dementia care resources, their financing, and organisation.</t>
  </si>
  <si>
    <t>Evaluate cross-country/cross-system differences and determine their impact on service provision, cost, quality of care and quality of life for the person with dementia.</t>
  </si>
  <si>
    <t>Develop improved methods to model the cost of dementia across the disease course, and the relative cost-effectiveness of different interventions and care strategies</t>
  </si>
  <si>
    <t>Academic Researcher (Basic &amp; Translational Research)</t>
  </si>
  <si>
    <t>Academic Researcher (Clinical Research)</t>
  </si>
  <si>
    <t>Academic Researcher (Social &amp; Economic Research)</t>
  </si>
  <si>
    <t xml:space="preserve">Clinician </t>
  </si>
  <si>
    <t xml:space="preserve">Independent Researcher/Consultant </t>
  </si>
  <si>
    <t>Manager or Officer in Patient/Advocacy/Carer Organisation or Charity</t>
  </si>
  <si>
    <t>Nurse/Advanced Nurse Practitioner</t>
  </si>
  <si>
    <t>Occupational Therapsit/Senior Occupational Therapist</t>
  </si>
  <si>
    <t>Physiotherapist/Senior Physiotherapist</t>
  </si>
  <si>
    <t>Policymaker/Civil Servant</t>
  </si>
  <si>
    <t>Project Manager/Programme Manager</t>
  </si>
  <si>
    <t>Psychologist/Senior Psychologist</t>
  </si>
  <si>
    <t>Policy &amp; Research</t>
  </si>
  <si>
    <t>Speech &amp; Language Therapist/Senior Speech &amp; Language Therapist</t>
  </si>
  <si>
    <t>Carer Organisation</t>
  </si>
  <si>
    <t>Coummunity Healthcare</t>
  </si>
  <si>
    <t>Government Department/Body</t>
  </si>
  <si>
    <t>Memory Clinic</t>
  </si>
  <si>
    <t>Patient/Advocacy Organisation or Charity</t>
  </si>
  <si>
    <t>Hospital</t>
  </si>
  <si>
    <t>Self Employed</t>
  </si>
  <si>
    <t>Basic &amp; Translational Research</t>
  </si>
  <si>
    <t>Brain Health</t>
  </si>
  <si>
    <t>Clinical Research</t>
  </si>
  <si>
    <t>Connected Health</t>
  </si>
  <si>
    <t xml:space="preserve">Education &amp; Training </t>
  </si>
  <si>
    <t>Health/Social Care Policy</t>
  </si>
  <si>
    <t>Patient Advocacy</t>
  </si>
  <si>
    <t>Public Health</t>
  </si>
  <si>
    <t>Research Policy &amp; Support</t>
  </si>
  <si>
    <t>Social Research</t>
  </si>
  <si>
    <t>Clinical Care</t>
  </si>
  <si>
    <t>Years of Experience Working In The Field</t>
  </si>
  <si>
    <t>No of Respondents</t>
  </si>
  <si>
    <t>Range</t>
  </si>
  <si>
    <t>City/County</t>
  </si>
  <si>
    <t>Dublin</t>
  </si>
  <si>
    <t>Galway</t>
  </si>
  <si>
    <t>Cork</t>
  </si>
  <si>
    <t>Belfast</t>
  </si>
  <si>
    <t>No</t>
  </si>
  <si>
    <t>Sligo</t>
  </si>
  <si>
    <t>Yes</t>
  </si>
  <si>
    <t>Personal Experience as an Informal (Unpaid) Carer for a Person With Dementia</t>
  </si>
  <si>
    <t>Gender</t>
  </si>
  <si>
    <t>Male</t>
  </si>
  <si>
    <t>Female</t>
  </si>
  <si>
    <t>Frequency</t>
  </si>
  <si>
    <t>Intermediate Score</t>
  </si>
  <si>
    <t>OVERALL PRIORITY SCORE</t>
  </si>
  <si>
    <t>Understand the influence and interactions of non-modifiable (e.g. gender, genetics, age) and modifiable (e.g. physical activity, diet and cognitive stimulation) risk and protective factors for dementia in population-based samples.</t>
  </si>
  <si>
    <t xml:space="preserve">PREVENTION, IDENTIFICATION AND REDUCTION OF RISK </t>
  </si>
  <si>
    <t xml:space="preserve">PUBLIC AWARENESS AND UNDERSTANDING  </t>
  </si>
  <si>
    <t>DIAGNOSIS, BIOMARKER DEVELOPMENT, AND DISEASE MONITORING</t>
  </si>
  <si>
    <t xml:space="preserve">PHARMACOLOGICAL AND NON-PHARMACOLOGICAL CLINICAL-TRANSLATIONAL RESEARCH   </t>
  </si>
  <si>
    <t xml:space="preserve">PHYSIOLOGY AND PROGRESSION OF NORMAL AGEING AND DISEASE PATHOGENESIS </t>
  </si>
  <si>
    <t>QUALITY OF CARE FOR PEOPLE WITH DEMENTIA AND THEIR CARERS</t>
  </si>
  <si>
    <t>DELIVERY OF CARE AND SERVICES FOR PEOPLE WITH DEMENTIA AND THEIR CARERS</t>
  </si>
  <si>
    <t>Total Score</t>
  </si>
  <si>
    <t>Not Sure/Don't Know</t>
  </si>
  <si>
    <t>Most Common Response (Frequency)</t>
  </si>
  <si>
    <t>AVERAGE EXPERT AGREEMENT</t>
  </si>
  <si>
    <t>TOTAL</t>
  </si>
  <si>
    <t xml:space="preserve">No of Respondents </t>
  </si>
  <si>
    <t>Q9</t>
  </si>
  <si>
    <t>Q10</t>
  </si>
  <si>
    <t>Q11</t>
  </si>
  <si>
    <t>Q12</t>
  </si>
  <si>
    <t>Q13</t>
  </si>
  <si>
    <t>Q14</t>
  </si>
  <si>
    <t>Q15</t>
  </si>
  <si>
    <t>Q16</t>
  </si>
  <si>
    <t>Survey Q</t>
  </si>
  <si>
    <t>Q17</t>
  </si>
  <si>
    <t>Q18</t>
  </si>
  <si>
    <t>Q19</t>
  </si>
  <si>
    <t>Q20</t>
  </si>
  <si>
    <t>Q21</t>
  </si>
  <si>
    <t>Q22</t>
  </si>
  <si>
    <t>Q23</t>
  </si>
  <si>
    <t>Q24</t>
  </si>
  <si>
    <t>Q25</t>
  </si>
  <si>
    <t>Q26</t>
  </si>
  <si>
    <t>Q27</t>
  </si>
  <si>
    <t>Q28</t>
  </si>
  <si>
    <t>Q29</t>
  </si>
  <si>
    <t>Q30</t>
  </si>
  <si>
    <t>Q31</t>
  </si>
  <si>
    <t>Q32</t>
  </si>
  <si>
    <t>Q33</t>
  </si>
  <si>
    <t>Q34</t>
  </si>
  <si>
    <t>Q35</t>
  </si>
  <si>
    <t>Q36</t>
  </si>
  <si>
    <t>Q37</t>
  </si>
  <si>
    <t>Q38</t>
  </si>
  <si>
    <t>Q39</t>
  </si>
  <si>
    <t>Q40</t>
  </si>
  <si>
    <t>Q41</t>
  </si>
  <si>
    <t>Q42</t>
  </si>
  <si>
    <t>Q43</t>
  </si>
  <si>
    <t>Q44</t>
  </si>
  <si>
    <t>Q45</t>
  </si>
  <si>
    <t>Q46</t>
  </si>
  <si>
    <t>Q47</t>
  </si>
  <si>
    <t>Q48</t>
  </si>
  <si>
    <t>Q49</t>
  </si>
  <si>
    <t>Q50</t>
  </si>
  <si>
    <t>Q51</t>
  </si>
  <si>
    <t>Q52</t>
  </si>
  <si>
    <t>Q53</t>
  </si>
  <si>
    <t>Q54</t>
  </si>
  <si>
    <t>Q55</t>
  </si>
  <si>
    <t>Q56</t>
  </si>
  <si>
    <t>Q57</t>
  </si>
  <si>
    <t>Q58</t>
  </si>
  <si>
    <t>Q59</t>
  </si>
  <si>
    <t>Q60</t>
  </si>
  <si>
    <t>Q61</t>
  </si>
  <si>
    <t>Q62</t>
  </si>
  <si>
    <t>Q63</t>
  </si>
  <si>
    <t>Q64</t>
  </si>
  <si>
    <t>Q65</t>
  </si>
  <si>
    <t>Q67</t>
  </si>
  <si>
    <t>Q68</t>
  </si>
  <si>
    <t>Q69</t>
  </si>
  <si>
    <t>Q70</t>
  </si>
  <si>
    <t>Q71</t>
  </si>
  <si>
    <t>Q72</t>
  </si>
  <si>
    <t>Q73</t>
  </si>
  <si>
    <t>Q66</t>
  </si>
  <si>
    <t xml:space="preserve">Testing </t>
  </si>
  <si>
    <t>Longitudinal brain imaging to detect changes in structures affected by dementia</t>
  </si>
  <si>
    <t xml:space="preserve">Promote collaborations to explore more efficient trials, adaptive trials, and combination therapy for dementia </t>
  </si>
  <si>
    <t>Identify models of effective end-of-life care for people with dementia, including advance care planning.</t>
  </si>
  <si>
    <r>
      <t xml:space="preserve">Determine how involvement of people with dementia and their carers might be promoted in research prioritisation and funding and the </t>
    </r>
    <r>
      <rPr>
        <b/>
        <sz val="11"/>
        <rFont val="Calibri"/>
        <family val="2"/>
        <scheme val="minor"/>
      </rPr>
      <t>design and delivery of services</t>
    </r>
  </si>
  <si>
    <r>
      <t xml:space="preserve">Diversify </t>
    </r>
    <r>
      <rPr>
        <b/>
        <sz val="11"/>
        <rFont val="Calibri"/>
        <family val="2"/>
        <scheme val="minor"/>
      </rPr>
      <t>therapeutic approaches</t>
    </r>
    <r>
      <rPr>
        <b/>
        <sz val="11"/>
        <color theme="1"/>
        <rFont val="Calibri"/>
        <family val="2"/>
        <scheme val="minor"/>
      </rPr>
      <t xml:space="preserve">  (e.g. pharmacological and non-pharmacological interventions) for discovery and development in clinical trials for neurodegenerative and other brain diseases that cause dementia</t>
    </r>
  </si>
  <si>
    <t>%</t>
  </si>
  <si>
    <t>Academic Researcher (inter -/transdisciplinary</t>
  </si>
  <si>
    <t>Office Admin</t>
  </si>
  <si>
    <t>Asst Director of Nursing</t>
  </si>
  <si>
    <t>Audiologist</t>
  </si>
  <si>
    <t>Student Audiologist</t>
  </si>
  <si>
    <t>Health Economic Research</t>
  </si>
  <si>
    <t>Communication/Language/Speech/Interaction</t>
  </si>
  <si>
    <t>Alzheimer Cafe</t>
  </si>
  <si>
    <t>Gerontology</t>
  </si>
  <si>
    <t>Mental health services for the older person - dementia</t>
  </si>
  <si>
    <t>Psychiatry</t>
  </si>
  <si>
    <t>FEDS (Feeding, Eating, Drinking and Swallowing) in relation to Dementia socialisation, communication and carer burden</t>
  </si>
  <si>
    <t>Acute hospital</t>
  </si>
  <si>
    <t>Dementia</t>
  </si>
  <si>
    <t>Health services research</t>
  </si>
  <si>
    <t>Audiology</t>
  </si>
  <si>
    <t xml:space="preserve">Professional Role (Dropdown List) </t>
  </si>
  <si>
    <t>University</t>
  </si>
  <si>
    <t>Academic/ Research Institute</t>
  </si>
  <si>
    <t>Community &amp; Hospital</t>
  </si>
  <si>
    <t>Clinical Programme</t>
  </si>
  <si>
    <t>26 (29%)</t>
  </si>
  <si>
    <t>65 (71%)</t>
  </si>
  <si>
    <t>15 (16%)</t>
  </si>
  <si>
    <t>74 (81%)</t>
  </si>
  <si>
    <t>Prefer Not To Say</t>
  </si>
  <si>
    <t>2 (2%)</t>
  </si>
  <si>
    <r>
      <t xml:space="preserve">Establish longitudinal cognitive surveillance of healthy individuals to detect earliest changes that distinguish </t>
    </r>
    <r>
      <rPr>
        <b/>
        <sz val="11"/>
        <rFont val="Calibri"/>
        <family val="2"/>
        <scheme val="minor"/>
      </rPr>
      <t>pre-clinical (pre-symptomatic) neurodegenerative diseases causing dementia</t>
    </r>
    <r>
      <rPr>
        <b/>
        <sz val="11"/>
        <color theme="1"/>
        <rFont val="Calibri"/>
        <family val="2"/>
        <scheme val="minor"/>
      </rPr>
      <t xml:space="preserve"> from normal ageing, and which may be used as endpoints in primary prevention clinical trials</t>
    </r>
  </si>
  <si>
    <t>Develop and validate biomarkers—including biological, genetic, behavioural, and cognitive markers—for neurodegenerative brain diseases causing dementia, to identify similarities and differences between diseases and dementia subtypes, and assess progression from pre-clinical (pre-symptomatic) to late-stage diseases</t>
  </si>
  <si>
    <r>
      <t xml:space="preserve">Identify cognitive and functional measures for assessment in </t>
    </r>
    <r>
      <rPr>
        <b/>
        <sz val="11"/>
        <rFont val="Calibri"/>
        <family val="2"/>
        <scheme val="minor"/>
      </rPr>
      <t>pre-clinical (pre-symptomatic) neurodegenerative diseases causing dementia.</t>
    </r>
  </si>
  <si>
    <t>Determine the feasibility, acceptability, benefits and ethics of screening for pre-clinical (pre-symptomatic) dementia.</t>
  </si>
  <si>
    <r>
      <t>Quantify global prevalence and incidence rates of dementia, and survival with dementia, thus clarifying how dementia</t>
    </r>
    <r>
      <rPr>
        <b/>
        <sz val="11"/>
        <color theme="1"/>
        <rFont val="Calibri"/>
        <family val="2"/>
        <scheme val="minor"/>
      </rPr>
      <t xml:space="preserve"> is evolving in countries worldwide, and whether this relates in predictable ways to changes in known risk determinants. </t>
    </r>
  </si>
  <si>
    <r>
      <t xml:space="preserve">Test pharmacologic and non-pharmacologic interventions in trials in animal models and human studies </t>
    </r>
    <r>
      <rPr>
        <b/>
        <sz val="11"/>
        <rFont val="Calibri"/>
        <family val="2"/>
        <scheme val="minor"/>
      </rPr>
      <t>of pre-clinical (pre-symptomatic) neurodegenerative diseases</t>
    </r>
    <r>
      <rPr>
        <b/>
        <sz val="11"/>
        <color theme="1"/>
        <rFont val="Calibri"/>
        <family val="2"/>
        <scheme val="minor"/>
      </rPr>
      <t xml:space="preserve"> </t>
    </r>
    <r>
      <rPr>
        <b/>
        <sz val="11"/>
        <rFont val="Calibri"/>
        <family val="2"/>
        <scheme val="minor"/>
      </rPr>
      <t>causing dementia u</t>
    </r>
    <r>
      <rPr>
        <b/>
        <sz val="11"/>
        <color theme="1"/>
        <rFont val="Calibri"/>
        <family val="2"/>
        <scheme val="minor"/>
      </rPr>
      <t>sing biomarkers to address pathologic processes</t>
    </r>
  </si>
  <si>
    <t>Determine what service and system-level interventions are effective in preventing and managing behavioral symptoms of dementia in long-term care settings?</t>
  </si>
  <si>
    <t>Identify features of adapted care systems (e.g. environment, nursing care, family engagement) for people with dementia during hospital admission, and determine how best to promote their implementation.</t>
  </si>
  <si>
    <t xml:space="preserve">Determine how to address gaps in healthcare for people with dementia, and what may be the quality of life and cost benefits of more effective holistic integrated medical care. </t>
  </si>
  <si>
    <t>Identify and evaluate cross-country/cross-system variations in dementia care plans.</t>
  </si>
  <si>
    <t xml:space="preserve">Identify the components of the National Dementia Strategy that are most effective at improving outcomes for people with dementia. </t>
  </si>
  <si>
    <t>Funding of the research and funding mechanisms for implementation of research outcomes.</t>
  </si>
  <si>
    <t>Sleep studies</t>
  </si>
  <si>
    <t>Additional Themes Suggested &amp; Comments</t>
  </si>
  <si>
    <t>Rural issues; universal home design; regulation for effective home care</t>
  </si>
  <si>
    <t>Language, communication, interaction, and how to optimise these resources in dementia</t>
  </si>
  <si>
    <t>Role of inter-generational care</t>
  </si>
  <si>
    <t>The survey is complex and a little difficult to interpret. I was not confident that I was answering all questions accurately. The section on equity is not really relevant in my opinion as nothing can really be equitable.</t>
  </si>
  <si>
    <t>6-10 yrs experience</t>
  </si>
  <si>
    <t>11-15 yrs experience</t>
  </si>
  <si>
    <t>16-20 yrs experience</t>
  </si>
  <si>
    <t>21+ yrs experience</t>
  </si>
  <si>
    <t>1-35 yrs</t>
  </si>
  <si>
    <t>Mode</t>
  </si>
  <si>
    <t>5 yrs</t>
  </si>
  <si>
    <t>0-5 yrs experience</t>
  </si>
  <si>
    <t>Armagh</t>
  </si>
  <si>
    <t>Down</t>
  </si>
  <si>
    <t>Ireland</t>
  </si>
  <si>
    <t>Kildare</t>
  </si>
  <si>
    <t>Westmeath</t>
  </si>
  <si>
    <t>UK</t>
  </si>
  <si>
    <t>Kilkenny</t>
  </si>
  <si>
    <t>All</t>
  </si>
  <si>
    <t>Laois</t>
  </si>
  <si>
    <t>Longford</t>
  </si>
  <si>
    <t>Offaly</t>
  </si>
  <si>
    <t>Meath</t>
  </si>
  <si>
    <t>Kildare/Dublin</t>
  </si>
  <si>
    <t>Tipperary</t>
  </si>
  <si>
    <t xml:space="preserve">Institution/Organisation </t>
  </si>
  <si>
    <t xml:space="preserve">Area of Research/Expertise </t>
  </si>
  <si>
    <t>Mean of Frequencies</t>
  </si>
  <si>
    <t>Academic Researcher (Social &amp; Economic)</t>
  </si>
  <si>
    <t>Academic Researcher (Basic &amp; Translational)</t>
  </si>
  <si>
    <t>Speech &amp; Language Therapist/Senior SLT</t>
  </si>
  <si>
    <t>Patient/Advocacy/Carer Organisation/Charity</t>
  </si>
  <si>
    <t>Occupational Therapist/Senior OT</t>
  </si>
  <si>
    <t xml:space="preserve">FEDS (Feeding, Eating, Drinking and Swallowing) </t>
  </si>
  <si>
    <t>Institution</t>
  </si>
  <si>
    <t>Nurse/ANP/ADON</t>
  </si>
  <si>
    <t>Academic/Research Inst/University</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</si>
</sst>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scheme val="minor"/>
    </font>
    <font>
      <b/>
      <sz val="11"/>
      <color theme="1"/>
      <name val="Calibri"/>
      <family val="2"/>
      <scheme val="minor"/>
    </font>
    <font>
      <b/>
      <sz val="14"/>
      <color theme="1"/>
      <name val="Calibri"/>
      <family val="2"/>
      <scheme val="minor"/>
    </font>
    <font>
      <b/>
      <sz val="11"/>
      <name val="Calibri"/>
      <family val="2"/>
      <scheme val="minor"/>
    </font>
    <font>
      <sz val="11"/>
      <color theme="1"/>
      <name val="Calibri"/>
      <family val="2"/>
      <scheme val="minor"/>
    </font>
  </fonts>
  <fills count="6">
    <fill>
      <patternFill patternType="none"/>
    </fill>
    <fill>
      <patternFill patternType="gray125"/>
    </fill>
    <fill>
      <patternFill patternType="solid">
        <fgColor theme="5" tint="0.59999389629810485"/>
        <bgColor indexed="64"/>
      </patternFill>
    </fill>
    <fill>
      <patternFill patternType="solid">
        <fgColor theme="0" tint="-4.9989318521683403E-2"/>
        <bgColor indexed="64"/>
      </patternFill>
    </fill>
    <fill>
      <patternFill patternType="solid">
        <fgColor rgb="FF92D050"/>
        <bgColor indexed="64"/>
      </patternFill>
    </fill>
    <fill>
      <patternFill patternType="solid">
        <fgColor theme="8" tint="0.39997558519241921"/>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s>
  <cellStyleXfs count="2">
    <xf numFmtId="0" fontId="0" fillId="0" borderId="0"/>
    <xf numFmtId="9" fontId="4" fillId="0" borderId="0" applyFont="0" applyFill="0" applyBorder="0" applyAlignment="0" applyProtection="0"/>
  </cellStyleXfs>
  <cellXfs count="100">
    <xf numFmtId="0" fontId="0" fillId="0" borderId="0" xfId="0"/>
    <xf numFmtId="0" fontId="0" fillId="0" borderId="1" xfId="0" applyBorder="1"/>
    <xf numFmtId="0" fontId="1" fillId="2" borderId="1" xfId="0" applyFont="1" applyFill="1" applyBorder="1" applyAlignment="1">
      <alignment wrapText="1"/>
    </xf>
    <xf numFmtId="0" fontId="1" fillId="0" borderId="1" xfId="0" applyFont="1" applyFill="1" applyBorder="1" applyAlignment="1">
      <alignment wrapText="1"/>
    </xf>
    <xf numFmtId="0" fontId="0" fillId="0" borderId="1" xfId="0" applyBorder="1" applyAlignment="1">
      <alignment wrapText="1"/>
    </xf>
    <xf numFmtId="0" fontId="0" fillId="0" borderId="1" xfId="0" applyFill="1" applyBorder="1"/>
    <xf numFmtId="0" fontId="0" fillId="0" borderId="0" xfId="0" applyBorder="1"/>
    <xf numFmtId="0" fontId="1" fillId="0" borderId="0" xfId="0" applyFont="1" applyFill="1" applyBorder="1" applyAlignment="1">
      <alignment wrapText="1"/>
    </xf>
    <xf numFmtId="0" fontId="0" fillId="0" borderId="0" xfId="0" applyFont="1" applyFill="1" applyBorder="1" applyAlignment="1">
      <alignment wrapText="1"/>
    </xf>
    <xf numFmtId="0" fontId="0" fillId="0" borderId="2" xfId="0" applyFont="1" applyFill="1" applyBorder="1" applyAlignment="1">
      <alignment wrapText="1"/>
    </xf>
    <xf numFmtId="0" fontId="0" fillId="0" borderId="6" xfId="0" applyBorder="1"/>
    <xf numFmtId="0" fontId="0" fillId="0" borderId="7" xfId="0" applyBorder="1"/>
    <xf numFmtId="0" fontId="1" fillId="2" borderId="5" xfId="0" applyFont="1" applyFill="1" applyBorder="1" applyAlignment="1">
      <alignment wrapText="1"/>
    </xf>
    <xf numFmtId="0" fontId="1" fillId="2" borderId="4" xfId="0" applyFont="1" applyFill="1" applyBorder="1"/>
    <xf numFmtId="0" fontId="1" fillId="0" borderId="1" xfId="0" applyFont="1" applyBorder="1"/>
    <xf numFmtId="0" fontId="1" fillId="0" borderId="1" xfId="0" applyFont="1" applyBorder="1" applyAlignment="1">
      <alignment wrapText="1"/>
    </xf>
    <xf numFmtId="0" fontId="1" fillId="4" borderId="1" xfId="0" applyFont="1" applyFill="1" applyBorder="1" applyAlignment="1">
      <alignment horizontal="center" wrapText="1"/>
    </xf>
    <xf numFmtId="0" fontId="0" fillId="4" borderId="1" xfId="0" applyFill="1" applyBorder="1"/>
    <xf numFmtId="0" fontId="0" fillId="3" borderId="1" xfId="0" applyFont="1" applyFill="1" applyBorder="1" applyAlignment="1">
      <alignment horizontal="center" wrapText="1"/>
    </xf>
    <xf numFmtId="0" fontId="0" fillId="3" borderId="1" xfId="0" applyFont="1" applyFill="1" applyBorder="1" applyAlignment="1">
      <alignment horizontal="center"/>
    </xf>
    <xf numFmtId="0" fontId="1" fillId="0" borderId="1" xfId="0" applyFont="1" applyFill="1" applyBorder="1" applyAlignment="1">
      <alignment horizontal="center" wrapText="1"/>
    </xf>
    <xf numFmtId="0" fontId="2" fillId="2" borderId="1" xfId="0" applyFont="1" applyFill="1" applyBorder="1" applyAlignment="1">
      <alignment wrapText="1"/>
    </xf>
    <xf numFmtId="0" fontId="0" fillId="0" borderId="1" xfId="0" applyFont="1" applyFill="1" applyBorder="1" applyAlignment="1">
      <alignment horizontal="left" wrapText="1"/>
    </xf>
    <xf numFmtId="0" fontId="1" fillId="0" borderId="1" xfId="0" applyFont="1" applyFill="1" applyBorder="1" applyAlignment="1">
      <alignment horizontal="left" wrapText="1"/>
    </xf>
    <xf numFmtId="0" fontId="2" fillId="2" borderId="1" xfId="0" applyFont="1" applyFill="1" applyBorder="1" applyAlignment="1">
      <alignment horizontal="left" wrapText="1"/>
    </xf>
    <xf numFmtId="0" fontId="1" fillId="0" borderId="0" xfId="0" applyFont="1"/>
    <xf numFmtId="0" fontId="0" fillId="0" borderId="2" xfId="0" applyBorder="1"/>
    <xf numFmtId="0" fontId="2" fillId="2" borderId="3" xfId="0" applyFont="1" applyFill="1" applyBorder="1" applyAlignment="1">
      <alignment wrapText="1"/>
    </xf>
    <xf numFmtId="0" fontId="0" fillId="0" borderId="3" xfId="0" applyBorder="1"/>
    <xf numFmtId="0" fontId="0" fillId="0" borderId="4" xfId="0" applyBorder="1"/>
    <xf numFmtId="0" fontId="0" fillId="0" borderId="8" xfId="0" applyBorder="1"/>
    <xf numFmtId="0" fontId="0" fillId="0" borderId="9" xfId="0" applyBorder="1"/>
    <xf numFmtId="0" fontId="1" fillId="0" borderId="9" xfId="0" applyFont="1" applyBorder="1" applyAlignment="1">
      <alignment wrapText="1"/>
    </xf>
    <xf numFmtId="0" fontId="1" fillId="0" borderId="9" xfId="0" applyFont="1" applyFill="1" applyBorder="1"/>
    <xf numFmtId="0" fontId="1" fillId="0" borderId="8" xfId="0" applyFont="1" applyBorder="1"/>
    <xf numFmtId="0" fontId="1" fillId="0" borderId="9" xfId="0" applyFont="1" applyBorder="1"/>
    <xf numFmtId="0" fontId="0" fillId="0" borderId="8" xfId="0" applyFill="1" applyBorder="1"/>
    <xf numFmtId="0" fontId="0" fillId="0" borderId="5" xfId="0" applyBorder="1"/>
    <xf numFmtId="0" fontId="1" fillId="4" borderId="6" xfId="0" applyFont="1" applyFill="1" applyBorder="1" applyAlignment="1">
      <alignment horizontal="center" wrapText="1"/>
    </xf>
    <xf numFmtId="0" fontId="0" fillId="4" borderId="6" xfId="0" applyFill="1" applyBorder="1"/>
    <xf numFmtId="0" fontId="0" fillId="0" borderId="10" xfId="0" applyFill="1" applyBorder="1"/>
    <xf numFmtId="0" fontId="1" fillId="2" borderId="2" xfId="0" applyFont="1" applyFill="1" applyBorder="1" applyAlignment="1">
      <alignment wrapText="1"/>
    </xf>
    <xf numFmtId="0" fontId="1" fillId="2" borderId="3" xfId="0" applyFont="1" applyFill="1" applyBorder="1" applyAlignment="1">
      <alignment horizontal="center"/>
    </xf>
    <xf numFmtId="17" fontId="0" fillId="0" borderId="6" xfId="0" applyNumberFormat="1" applyFont="1" applyBorder="1" applyAlignment="1">
      <alignment horizontal="right"/>
    </xf>
    <xf numFmtId="0" fontId="1" fillId="2" borderId="2" xfId="0" applyFont="1" applyFill="1" applyBorder="1"/>
    <xf numFmtId="0" fontId="0" fillId="0" borderId="8" xfId="0" applyFont="1" applyBorder="1"/>
    <xf numFmtId="0" fontId="0" fillId="0" borderId="9" xfId="0" applyFont="1" applyBorder="1"/>
    <xf numFmtId="0" fontId="1" fillId="3" borderId="7" xfId="0" applyFont="1" applyFill="1" applyBorder="1"/>
    <xf numFmtId="0" fontId="1" fillId="3" borderId="5" xfId="0" applyFont="1" applyFill="1" applyBorder="1"/>
    <xf numFmtId="2" fontId="0" fillId="0" borderId="9" xfId="0" applyNumberFormat="1" applyBorder="1"/>
    <xf numFmtId="0" fontId="1" fillId="5" borderId="0" xfId="0" applyFont="1" applyFill="1"/>
    <xf numFmtId="2" fontId="1" fillId="4" borderId="9" xfId="0" applyNumberFormat="1" applyFont="1" applyFill="1" applyBorder="1"/>
    <xf numFmtId="2" fontId="1" fillId="0" borderId="9" xfId="0" applyNumberFormat="1" applyFont="1" applyFill="1" applyBorder="1"/>
    <xf numFmtId="2" fontId="1" fillId="4" borderId="7" xfId="0" applyNumberFormat="1" applyFont="1" applyFill="1" applyBorder="1"/>
    <xf numFmtId="0" fontId="0" fillId="0" borderId="0" xfId="0" applyFill="1"/>
    <xf numFmtId="9" fontId="1" fillId="3" borderId="7" xfId="1" applyFont="1" applyFill="1" applyBorder="1"/>
    <xf numFmtId="0" fontId="0" fillId="0" borderId="11" xfId="0" applyBorder="1"/>
    <xf numFmtId="0" fontId="0" fillId="0" borderId="12" xfId="0" applyBorder="1"/>
    <xf numFmtId="0" fontId="0" fillId="0" borderId="13" xfId="0" applyFill="1" applyBorder="1"/>
    <xf numFmtId="9" fontId="0" fillId="0" borderId="0" xfId="0" applyNumberFormat="1"/>
    <xf numFmtId="0" fontId="0" fillId="0" borderId="11" xfId="0" applyFont="1" applyBorder="1"/>
    <xf numFmtId="0" fontId="0" fillId="0" borderId="12" xfId="0" applyFont="1" applyBorder="1"/>
    <xf numFmtId="0" fontId="0" fillId="0" borderId="11" xfId="0" applyFont="1" applyBorder="1" applyAlignment="1">
      <alignment wrapText="1"/>
    </xf>
    <xf numFmtId="0" fontId="1" fillId="0" borderId="0" xfId="0" applyFont="1" applyFill="1" applyBorder="1" applyAlignment="1">
      <alignment horizontal="center"/>
    </xf>
    <xf numFmtId="0" fontId="1" fillId="0" borderId="0" xfId="0" applyFont="1" applyFill="1" applyBorder="1"/>
    <xf numFmtId="2" fontId="1" fillId="4" borderId="9" xfId="1" applyNumberFormat="1" applyFont="1" applyFill="1" applyBorder="1"/>
    <xf numFmtId="0" fontId="1" fillId="0" borderId="5" xfId="0" applyFont="1" applyFill="1" applyBorder="1" applyAlignment="1">
      <alignment wrapText="1"/>
    </xf>
    <xf numFmtId="0" fontId="1" fillId="0" borderId="0" xfId="0" applyFont="1" applyFill="1" applyBorder="1" applyAlignment="1">
      <alignment horizontal="right" wrapText="1"/>
    </xf>
    <xf numFmtId="0" fontId="1" fillId="0" borderId="0" xfId="0" applyFont="1" applyBorder="1"/>
    <xf numFmtId="0" fontId="0" fillId="0" borderId="6" xfId="0" applyNumberFormat="1" applyFont="1" applyBorder="1" applyAlignment="1">
      <alignment horizontal="right"/>
    </xf>
    <xf numFmtId="0" fontId="1" fillId="2" borderId="14" xfId="0" applyFont="1" applyFill="1" applyBorder="1" applyAlignment="1">
      <alignment horizontal="center"/>
    </xf>
    <xf numFmtId="0" fontId="0" fillId="0" borderId="0" xfId="0" applyFill="1" applyBorder="1"/>
    <xf numFmtId="0" fontId="1" fillId="2" borderId="15" xfId="0" applyFont="1" applyFill="1" applyBorder="1" applyAlignment="1">
      <alignment horizontal="center"/>
    </xf>
    <xf numFmtId="0" fontId="0" fillId="0" borderId="16" xfId="0" applyBorder="1" applyAlignment="1">
      <alignment horizontal="right"/>
    </xf>
    <xf numFmtId="0" fontId="0" fillId="0" borderId="6" xfId="0" applyBorder="1" applyAlignment="1">
      <alignment horizontal="left"/>
    </xf>
    <xf numFmtId="0" fontId="0" fillId="0" borderId="1" xfId="0" applyFont="1" applyFill="1" applyBorder="1" applyAlignment="1">
      <alignment wrapText="1"/>
    </xf>
    <xf numFmtId="0" fontId="0" fillId="0" borderId="1" xfId="0" applyFont="1" applyFill="1" applyBorder="1"/>
    <xf numFmtId="0" fontId="1" fillId="3" borderId="1" xfId="0" applyFont="1" applyFill="1" applyBorder="1" applyAlignment="1">
      <alignment wrapText="1"/>
    </xf>
    <xf numFmtId="0" fontId="1" fillId="3" borderId="1" xfId="0" applyFont="1" applyFill="1" applyBorder="1"/>
    <xf numFmtId="10" fontId="0" fillId="0" borderId="1" xfId="0" applyNumberFormat="1" applyFont="1" applyFill="1" applyBorder="1"/>
    <xf numFmtId="10" fontId="0" fillId="0" borderId="1" xfId="0" applyNumberFormat="1" applyBorder="1"/>
    <xf numFmtId="9" fontId="0" fillId="0" borderId="1" xfId="0" applyNumberFormat="1" applyFont="1" applyFill="1" applyBorder="1"/>
    <xf numFmtId="10" fontId="1" fillId="3" borderId="1" xfId="0" applyNumberFormat="1" applyFont="1" applyFill="1" applyBorder="1"/>
    <xf numFmtId="10" fontId="0" fillId="0" borderId="12" xfId="1" applyNumberFormat="1" applyFont="1" applyBorder="1"/>
    <xf numFmtId="10" fontId="0" fillId="0" borderId="9" xfId="1" applyNumberFormat="1" applyFont="1" applyBorder="1"/>
    <xf numFmtId="10" fontId="0" fillId="0" borderId="1" xfId="1" applyNumberFormat="1" applyFont="1" applyBorder="1"/>
    <xf numFmtId="9" fontId="1" fillId="0" borderId="0" xfId="0" applyNumberFormat="1" applyFont="1"/>
    <xf numFmtId="0" fontId="0" fillId="0" borderId="1" xfId="0" applyFont="1" applyBorder="1"/>
    <xf numFmtId="0" fontId="0" fillId="0" borderId="1" xfId="0" applyFont="1" applyBorder="1" applyAlignment="1">
      <alignment wrapText="1"/>
    </xf>
    <xf numFmtId="0" fontId="0" fillId="2" borderId="1" xfId="0" applyFill="1" applyBorder="1"/>
    <xf numFmtId="0" fontId="1" fillId="2" borderId="1" xfId="0" applyFont="1" applyFill="1" applyBorder="1"/>
    <xf numFmtId="0" fontId="1" fillId="0" borderId="4" xfId="0" applyFont="1" applyFill="1" applyBorder="1"/>
    <xf numFmtId="10" fontId="0" fillId="0" borderId="0" xfId="0" applyNumberFormat="1"/>
    <xf numFmtId="0" fontId="2" fillId="2" borderId="0" xfId="0" applyFont="1" applyFill="1" applyAlignment="1">
      <alignment horizontal="center"/>
    </xf>
    <xf numFmtId="0" fontId="0" fillId="0" borderId="0" xfId="0" applyAlignment="1"/>
    <xf numFmtId="0" fontId="1" fillId="2" borderId="17" xfId="0" applyFont="1" applyFill="1" applyBorder="1" applyAlignment="1">
      <alignment wrapText="1"/>
    </xf>
    <xf numFmtId="0" fontId="0" fillId="0" borderId="18" xfId="0" applyBorder="1" applyAlignment="1"/>
    <xf numFmtId="0" fontId="1" fillId="0" borderId="18" xfId="0" applyFont="1" applyBorder="1" applyAlignment="1">
      <alignment horizontal="center"/>
    </xf>
    <xf numFmtId="0" fontId="1" fillId="0" borderId="0" xfId="0" applyFont="1" applyFill="1"/>
    <xf numFmtId="9" fontId="1" fillId="0" borderId="0" xfId="0" applyNumberFormat="1" applyFont="1" applyFill="1"/>
  </cellXfs>
  <cellStyles count="2">
    <cellStyle name="Normal" xfId="0" builtinId="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IE"/>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Professional Role</a:t>
            </a:r>
          </a:p>
        </c:rich>
      </c:tx>
      <c:layout/>
      <c:overlay val="0"/>
    </c:title>
    <c:autoTitleDeleted val="0"/>
    <c:view3D>
      <c:rotX val="15"/>
      <c:rotY val="20"/>
      <c:rAngAx val="1"/>
    </c:view3D>
    <c:floor>
      <c:thickness val="0"/>
    </c:floor>
    <c:sideWall>
      <c:thickness val="0"/>
    </c:sideWall>
    <c:backWall>
      <c:thickness val="0"/>
    </c:backWall>
    <c:plotArea>
      <c:layout/>
      <c:bar3DChart>
        <c:barDir val="bar"/>
        <c:grouping val="clustered"/>
        <c:varyColors val="1"/>
        <c:ser>
          <c:idx val="0"/>
          <c:order val="0"/>
          <c:invertIfNegative val="0"/>
          <c:dLbls>
            <c:showLegendKey val="0"/>
            <c:showVal val="1"/>
            <c:showCatName val="0"/>
            <c:showSerName val="0"/>
            <c:showPercent val="0"/>
            <c:showBubbleSize val="0"/>
            <c:showLeaderLines val="0"/>
          </c:dLbls>
          <c:cat>
            <c:strRef>
              <c:f>'Professional Role'!$A$1:$A$18</c:f>
              <c:strCache>
                <c:ptCount val="18"/>
                <c:pt idx="0">
                  <c:v>Academic Researcher (Social &amp; Economic)</c:v>
                </c:pt>
                <c:pt idx="1">
                  <c:v>Speech &amp; Language Therapist/Senior SLT</c:v>
                </c:pt>
                <c:pt idx="2">
                  <c:v>Nurse/ANP/ADON</c:v>
                </c:pt>
                <c:pt idx="3">
                  <c:v>Clinician </c:v>
                </c:pt>
                <c:pt idx="4">
                  <c:v>Academic Researcher (Basic &amp; Translational)</c:v>
                </c:pt>
                <c:pt idx="5">
                  <c:v>Academic Researcher (Clinical Research)</c:v>
                </c:pt>
                <c:pt idx="6">
                  <c:v>Policy &amp; Research</c:v>
                </c:pt>
                <c:pt idx="7">
                  <c:v>Patient/Advocacy/Carer Organisation/Charity</c:v>
                </c:pt>
                <c:pt idx="8">
                  <c:v>Audiologist</c:v>
                </c:pt>
                <c:pt idx="9">
                  <c:v>Occupational Therapist/Senior OT</c:v>
                </c:pt>
                <c:pt idx="10">
                  <c:v>Psychologist/Senior Psychologist</c:v>
                </c:pt>
                <c:pt idx="11">
                  <c:v>Independent Researcher/Consultant </c:v>
                </c:pt>
                <c:pt idx="12">
                  <c:v>Physiotherapist/Senior Physiotherapist</c:v>
                </c:pt>
                <c:pt idx="13">
                  <c:v>Policymaker/Civil Servant</c:v>
                </c:pt>
                <c:pt idx="14">
                  <c:v>Project Manager/Programme Manager</c:v>
                </c:pt>
                <c:pt idx="15">
                  <c:v>Academic Researcher (inter -/transdisciplinary</c:v>
                </c:pt>
                <c:pt idx="16">
                  <c:v>Office Admin</c:v>
                </c:pt>
                <c:pt idx="17">
                  <c:v>Student Audiologist</c:v>
                </c:pt>
              </c:strCache>
            </c:strRef>
          </c:cat>
          <c:val>
            <c:numRef>
              <c:f>'Professional Role'!$B$1:$B$18</c:f>
              <c:numCache>
                <c:formatCode>General</c:formatCode>
                <c:ptCount val="18"/>
                <c:pt idx="0">
                  <c:v>14</c:v>
                </c:pt>
                <c:pt idx="1">
                  <c:v>14</c:v>
                </c:pt>
                <c:pt idx="2">
                  <c:v>13</c:v>
                </c:pt>
                <c:pt idx="3">
                  <c:v>11</c:v>
                </c:pt>
                <c:pt idx="4">
                  <c:v>10</c:v>
                </c:pt>
                <c:pt idx="5">
                  <c:v>8</c:v>
                </c:pt>
                <c:pt idx="6">
                  <c:v>4</c:v>
                </c:pt>
                <c:pt idx="7">
                  <c:v>3</c:v>
                </c:pt>
                <c:pt idx="8">
                  <c:v>3</c:v>
                </c:pt>
                <c:pt idx="9">
                  <c:v>2</c:v>
                </c:pt>
                <c:pt idx="10">
                  <c:v>2</c:v>
                </c:pt>
                <c:pt idx="11">
                  <c:v>1</c:v>
                </c:pt>
                <c:pt idx="12">
                  <c:v>1</c:v>
                </c:pt>
                <c:pt idx="13">
                  <c:v>1</c:v>
                </c:pt>
                <c:pt idx="14">
                  <c:v>1</c:v>
                </c:pt>
                <c:pt idx="15">
                  <c:v>1</c:v>
                </c:pt>
                <c:pt idx="16">
                  <c:v>1</c:v>
                </c:pt>
                <c:pt idx="17">
                  <c:v>1</c:v>
                </c:pt>
              </c:numCache>
            </c:numRef>
          </c:val>
        </c:ser>
        <c:dLbls>
          <c:showLegendKey val="0"/>
          <c:showVal val="0"/>
          <c:showCatName val="0"/>
          <c:showSerName val="0"/>
          <c:showPercent val="0"/>
          <c:showBubbleSize val="0"/>
        </c:dLbls>
        <c:gapWidth val="150"/>
        <c:shape val="box"/>
        <c:axId val="80092160"/>
        <c:axId val="80093952"/>
        <c:axId val="0"/>
      </c:bar3DChart>
      <c:catAx>
        <c:axId val="80092160"/>
        <c:scaling>
          <c:orientation val="minMax"/>
        </c:scaling>
        <c:delete val="0"/>
        <c:axPos val="l"/>
        <c:majorTickMark val="out"/>
        <c:minorTickMark val="none"/>
        <c:tickLblPos val="nextTo"/>
        <c:crossAx val="80093952"/>
        <c:crosses val="autoZero"/>
        <c:auto val="1"/>
        <c:lblAlgn val="ctr"/>
        <c:lblOffset val="100"/>
        <c:noMultiLvlLbl val="0"/>
      </c:catAx>
      <c:valAx>
        <c:axId val="80093952"/>
        <c:scaling>
          <c:orientation val="minMax"/>
        </c:scaling>
        <c:delete val="0"/>
        <c:axPos val="b"/>
        <c:numFmt formatCode="General" sourceLinked="1"/>
        <c:majorTickMark val="out"/>
        <c:minorTickMark val="none"/>
        <c:tickLblPos val="nextTo"/>
        <c:crossAx val="80092160"/>
        <c:crosses val="autoZero"/>
        <c:crossBetween val="between"/>
      </c:valAx>
    </c:plotArea>
    <c:plotVisOnly val="1"/>
    <c:dispBlanksAs val="gap"/>
    <c:showDLblsOverMax val="0"/>
  </c:chart>
  <c:spPr>
    <a:ln>
      <a:noFill/>
    </a:ln>
  </c:sp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IE"/>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ga-IE"/>
              <a:t>Area of Research/ Expertise</a:t>
            </a:r>
            <a:endParaRPr lang="en-IE"/>
          </a:p>
        </c:rich>
      </c:tx>
      <c:layout/>
      <c:overlay val="0"/>
    </c:title>
    <c:autoTitleDeleted val="0"/>
    <c:view3D>
      <c:rotX val="15"/>
      <c:rotY val="20"/>
      <c:rAngAx val="1"/>
    </c:view3D>
    <c:floor>
      <c:thickness val="0"/>
    </c:floor>
    <c:sideWall>
      <c:thickness val="0"/>
    </c:sideWall>
    <c:backWall>
      <c:thickness val="0"/>
    </c:backWall>
    <c:plotArea>
      <c:layout/>
      <c:bar3DChart>
        <c:barDir val="bar"/>
        <c:grouping val="clustered"/>
        <c:varyColors val="1"/>
        <c:ser>
          <c:idx val="0"/>
          <c:order val="0"/>
          <c:invertIfNegative val="0"/>
          <c:dLbls>
            <c:showLegendKey val="0"/>
            <c:showVal val="1"/>
            <c:showCatName val="0"/>
            <c:showSerName val="0"/>
            <c:showPercent val="0"/>
            <c:showBubbleSize val="0"/>
            <c:showLeaderLines val="0"/>
          </c:dLbls>
          <c:cat>
            <c:strRef>
              <c:f>Expertise!$A$1:$A$22</c:f>
              <c:strCache>
                <c:ptCount val="22"/>
                <c:pt idx="0">
                  <c:v>Clinical Care</c:v>
                </c:pt>
                <c:pt idx="1">
                  <c:v>Social Research</c:v>
                </c:pt>
                <c:pt idx="2">
                  <c:v>Basic &amp; Translational Research</c:v>
                </c:pt>
                <c:pt idx="3">
                  <c:v>Brain Health</c:v>
                </c:pt>
                <c:pt idx="4">
                  <c:v>Health/Social Care Policy</c:v>
                </c:pt>
                <c:pt idx="5">
                  <c:v>Clinical Research</c:v>
                </c:pt>
                <c:pt idx="6">
                  <c:v>Connected Health</c:v>
                </c:pt>
                <c:pt idx="7">
                  <c:v>Health Economic Research</c:v>
                </c:pt>
                <c:pt idx="8">
                  <c:v>Patient Advocacy</c:v>
                </c:pt>
                <c:pt idx="9">
                  <c:v>Public Health</c:v>
                </c:pt>
                <c:pt idx="10">
                  <c:v>Research Policy &amp; Support</c:v>
                </c:pt>
                <c:pt idx="11">
                  <c:v>Education &amp; Training </c:v>
                </c:pt>
                <c:pt idx="12">
                  <c:v>Communication/Language/Speech/Interaction</c:v>
                </c:pt>
                <c:pt idx="13">
                  <c:v>Alzheimer Cafe</c:v>
                </c:pt>
                <c:pt idx="14">
                  <c:v>Gerontology</c:v>
                </c:pt>
                <c:pt idx="15">
                  <c:v>Mental health services for the older person - dementia</c:v>
                </c:pt>
                <c:pt idx="16">
                  <c:v>Psychiatry</c:v>
                </c:pt>
                <c:pt idx="17">
                  <c:v>FEDS (Feeding, Eating, Drinking and Swallowing) </c:v>
                </c:pt>
                <c:pt idx="18">
                  <c:v>Acute hospital</c:v>
                </c:pt>
                <c:pt idx="19">
                  <c:v>Dementia</c:v>
                </c:pt>
                <c:pt idx="20">
                  <c:v>Health services research</c:v>
                </c:pt>
                <c:pt idx="21">
                  <c:v>Audiology</c:v>
                </c:pt>
              </c:strCache>
            </c:strRef>
          </c:cat>
          <c:val>
            <c:numRef>
              <c:f>Expertise!$B$1:$B$22</c:f>
              <c:numCache>
                <c:formatCode>General</c:formatCode>
                <c:ptCount val="22"/>
                <c:pt idx="0">
                  <c:v>32</c:v>
                </c:pt>
                <c:pt idx="1">
                  <c:v>10</c:v>
                </c:pt>
                <c:pt idx="2">
                  <c:v>8</c:v>
                </c:pt>
                <c:pt idx="3">
                  <c:v>8</c:v>
                </c:pt>
                <c:pt idx="4">
                  <c:v>6</c:v>
                </c:pt>
                <c:pt idx="5">
                  <c:v>5</c:v>
                </c:pt>
                <c:pt idx="6">
                  <c:v>2</c:v>
                </c:pt>
                <c:pt idx="7">
                  <c:v>2</c:v>
                </c:pt>
                <c:pt idx="8">
                  <c:v>2</c:v>
                </c:pt>
                <c:pt idx="9">
                  <c:v>2</c:v>
                </c:pt>
                <c:pt idx="10">
                  <c:v>2</c:v>
                </c:pt>
                <c:pt idx="11">
                  <c:v>1</c:v>
                </c:pt>
                <c:pt idx="12">
                  <c:v>1</c:v>
                </c:pt>
                <c:pt idx="13">
                  <c:v>1</c:v>
                </c:pt>
                <c:pt idx="14">
                  <c:v>1</c:v>
                </c:pt>
                <c:pt idx="15">
                  <c:v>1</c:v>
                </c:pt>
                <c:pt idx="16">
                  <c:v>1</c:v>
                </c:pt>
                <c:pt idx="17">
                  <c:v>1</c:v>
                </c:pt>
                <c:pt idx="18">
                  <c:v>1</c:v>
                </c:pt>
                <c:pt idx="19">
                  <c:v>1</c:v>
                </c:pt>
                <c:pt idx="20">
                  <c:v>1</c:v>
                </c:pt>
                <c:pt idx="21">
                  <c:v>1</c:v>
                </c:pt>
              </c:numCache>
            </c:numRef>
          </c:val>
        </c:ser>
        <c:dLbls>
          <c:showLegendKey val="0"/>
          <c:showVal val="0"/>
          <c:showCatName val="0"/>
          <c:showSerName val="0"/>
          <c:showPercent val="0"/>
          <c:showBubbleSize val="0"/>
        </c:dLbls>
        <c:gapWidth val="150"/>
        <c:shape val="box"/>
        <c:axId val="80136064"/>
        <c:axId val="80137600"/>
        <c:axId val="0"/>
      </c:bar3DChart>
      <c:catAx>
        <c:axId val="80136064"/>
        <c:scaling>
          <c:orientation val="minMax"/>
        </c:scaling>
        <c:delete val="0"/>
        <c:axPos val="l"/>
        <c:majorTickMark val="out"/>
        <c:minorTickMark val="none"/>
        <c:tickLblPos val="nextTo"/>
        <c:crossAx val="80137600"/>
        <c:crosses val="autoZero"/>
        <c:auto val="1"/>
        <c:lblAlgn val="ctr"/>
        <c:lblOffset val="100"/>
        <c:noMultiLvlLbl val="0"/>
      </c:catAx>
      <c:valAx>
        <c:axId val="80137600"/>
        <c:scaling>
          <c:orientation val="minMax"/>
        </c:scaling>
        <c:delete val="0"/>
        <c:axPos val="b"/>
        <c:numFmt formatCode="General" sourceLinked="1"/>
        <c:majorTickMark val="out"/>
        <c:minorTickMark val="none"/>
        <c:tickLblPos val="nextTo"/>
        <c:crossAx val="80136064"/>
        <c:crosses val="autoZero"/>
        <c:crossBetween val="between"/>
      </c:valAx>
    </c:plotArea>
    <c:plotVisOnly val="1"/>
    <c:dispBlanksAs val="gap"/>
    <c:showDLblsOverMax val="0"/>
  </c:chart>
  <c:spPr>
    <a:ln>
      <a:noFill/>
    </a:ln>
  </c:sp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IE"/>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ga-IE"/>
              <a:t>Institution/ Organisation</a:t>
            </a:r>
            <a:endParaRPr lang="en-IE"/>
          </a:p>
        </c:rich>
      </c:tx>
      <c:layout/>
      <c:overlay val="0"/>
    </c:title>
    <c:autoTitleDeleted val="0"/>
    <c:view3D>
      <c:rotX val="15"/>
      <c:rotY val="20"/>
      <c:rAngAx val="1"/>
    </c:view3D>
    <c:floor>
      <c:thickness val="0"/>
    </c:floor>
    <c:sideWall>
      <c:thickness val="0"/>
    </c:sideWall>
    <c:backWall>
      <c:thickness val="0"/>
    </c:backWall>
    <c:plotArea>
      <c:layout/>
      <c:bar3DChart>
        <c:barDir val="bar"/>
        <c:grouping val="clustered"/>
        <c:varyColors val="1"/>
        <c:ser>
          <c:idx val="0"/>
          <c:order val="0"/>
          <c:invertIfNegative val="0"/>
          <c:dLbls>
            <c:showLegendKey val="0"/>
            <c:showVal val="1"/>
            <c:showCatName val="0"/>
            <c:showSerName val="0"/>
            <c:showPercent val="0"/>
            <c:showBubbleSize val="0"/>
            <c:showLeaderLines val="0"/>
          </c:dLbls>
          <c:cat>
            <c:strRef>
              <c:f>Institution!$A$2:$A$10</c:f>
              <c:strCache>
                <c:ptCount val="9"/>
                <c:pt idx="0">
                  <c:v>Academic/Research Inst/University</c:v>
                </c:pt>
                <c:pt idx="1">
                  <c:v>Hospital</c:v>
                </c:pt>
                <c:pt idx="2">
                  <c:v>Coummunity Healthcare</c:v>
                </c:pt>
                <c:pt idx="3">
                  <c:v>Memory Clinic</c:v>
                </c:pt>
                <c:pt idx="4">
                  <c:v>Government Department/Body</c:v>
                </c:pt>
                <c:pt idx="5">
                  <c:v>Patient/Advocacy Organisation or Charity</c:v>
                </c:pt>
                <c:pt idx="6">
                  <c:v>Self Employed</c:v>
                </c:pt>
                <c:pt idx="7">
                  <c:v>Carer Organisation</c:v>
                </c:pt>
                <c:pt idx="8">
                  <c:v>Clinical Programme</c:v>
                </c:pt>
              </c:strCache>
            </c:strRef>
          </c:cat>
          <c:val>
            <c:numRef>
              <c:f>Institution!$B$2:$B$10</c:f>
              <c:numCache>
                <c:formatCode>General</c:formatCode>
                <c:ptCount val="9"/>
                <c:pt idx="0">
                  <c:v>36</c:v>
                </c:pt>
                <c:pt idx="1">
                  <c:v>21</c:v>
                </c:pt>
                <c:pt idx="2">
                  <c:v>14</c:v>
                </c:pt>
                <c:pt idx="3">
                  <c:v>8</c:v>
                </c:pt>
                <c:pt idx="4">
                  <c:v>4</c:v>
                </c:pt>
                <c:pt idx="5">
                  <c:v>4</c:v>
                </c:pt>
                <c:pt idx="6">
                  <c:v>2</c:v>
                </c:pt>
                <c:pt idx="7">
                  <c:v>1</c:v>
                </c:pt>
                <c:pt idx="8">
                  <c:v>1</c:v>
                </c:pt>
              </c:numCache>
            </c:numRef>
          </c:val>
        </c:ser>
        <c:dLbls>
          <c:showLegendKey val="0"/>
          <c:showVal val="0"/>
          <c:showCatName val="0"/>
          <c:showSerName val="0"/>
          <c:showPercent val="0"/>
          <c:showBubbleSize val="0"/>
        </c:dLbls>
        <c:gapWidth val="150"/>
        <c:shape val="box"/>
        <c:axId val="81653760"/>
        <c:axId val="81655296"/>
        <c:axId val="0"/>
      </c:bar3DChart>
      <c:catAx>
        <c:axId val="81653760"/>
        <c:scaling>
          <c:orientation val="minMax"/>
        </c:scaling>
        <c:delete val="0"/>
        <c:axPos val="l"/>
        <c:majorTickMark val="out"/>
        <c:minorTickMark val="none"/>
        <c:tickLblPos val="nextTo"/>
        <c:crossAx val="81655296"/>
        <c:crosses val="autoZero"/>
        <c:auto val="1"/>
        <c:lblAlgn val="ctr"/>
        <c:lblOffset val="100"/>
        <c:noMultiLvlLbl val="0"/>
      </c:catAx>
      <c:valAx>
        <c:axId val="81655296"/>
        <c:scaling>
          <c:orientation val="minMax"/>
        </c:scaling>
        <c:delete val="0"/>
        <c:axPos val="b"/>
        <c:numFmt formatCode="General" sourceLinked="1"/>
        <c:majorTickMark val="out"/>
        <c:minorTickMark val="none"/>
        <c:tickLblPos val="nextTo"/>
        <c:crossAx val="81653760"/>
        <c:crosses val="autoZero"/>
        <c:crossBetween val="between"/>
      </c:valAx>
    </c:plotArea>
    <c:plotVisOnly val="1"/>
    <c:dispBlanksAs val="gap"/>
    <c:showDLblsOverMax val="0"/>
  </c:chart>
  <c:spPr>
    <a:ln>
      <a:noFill/>
    </a:ln>
  </c:sp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IE"/>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ga-IE"/>
              <a:t>City/</a:t>
            </a:r>
            <a:r>
              <a:rPr lang="ga-IE" baseline="0"/>
              <a:t> County</a:t>
            </a:r>
            <a:endParaRPr lang="en-IE"/>
          </a:p>
        </c:rich>
      </c:tx>
      <c:layout/>
      <c:overlay val="0"/>
    </c:title>
    <c:autoTitleDeleted val="0"/>
    <c:view3D>
      <c:rotX val="15"/>
      <c:rotY val="20"/>
      <c:rAngAx val="1"/>
    </c:view3D>
    <c:floor>
      <c:thickness val="0"/>
    </c:floor>
    <c:sideWall>
      <c:thickness val="0"/>
    </c:sideWall>
    <c:backWall>
      <c:thickness val="0"/>
    </c:backWall>
    <c:plotArea>
      <c:layout/>
      <c:bar3DChart>
        <c:barDir val="bar"/>
        <c:grouping val="clustered"/>
        <c:varyColors val="1"/>
        <c:ser>
          <c:idx val="0"/>
          <c:order val="0"/>
          <c:invertIfNegative val="0"/>
          <c:dLbls>
            <c:showLegendKey val="0"/>
            <c:showVal val="1"/>
            <c:showCatName val="0"/>
            <c:showSerName val="0"/>
            <c:showPercent val="0"/>
            <c:showBubbleSize val="0"/>
            <c:showLeaderLines val="0"/>
          </c:dLbls>
          <c:cat>
            <c:strRef>
              <c:f>'City County'!$A$2:$A$20</c:f>
              <c:strCache>
                <c:ptCount val="19"/>
                <c:pt idx="0">
                  <c:v>Dublin</c:v>
                </c:pt>
                <c:pt idx="1">
                  <c:v>Ireland</c:v>
                </c:pt>
                <c:pt idx="2">
                  <c:v>Galway</c:v>
                </c:pt>
                <c:pt idx="3">
                  <c:v>Cork</c:v>
                </c:pt>
                <c:pt idx="4">
                  <c:v>Meath</c:v>
                </c:pt>
                <c:pt idx="5">
                  <c:v>Tipperary</c:v>
                </c:pt>
                <c:pt idx="6">
                  <c:v>All</c:v>
                </c:pt>
                <c:pt idx="7">
                  <c:v>Armagh</c:v>
                </c:pt>
                <c:pt idx="8">
                  <c:v>Belfast</c:v>
                </c:pt>
                <c:pt idx="9">
                  <c:v>Down</c:v>
                </c:pt>
                <c:pt idx="10">
                  <c:v>Kildare</c:v>
                </c:pt>
                <c:pt idx="11">
                  <c:v>Kildare/Dublin</c:v>
                </c:pt>
                <c:pt idx="12">
                  <c:v>Kilkenny</c:v>
                </c:pt>
                <c:pt idx="13">
                  <c:v>Laois</c:v>
                </c:pt>
                <c:pt idx="14">
                  <c:v>Longford</c:v>
                </c:pt>
                <c:pt idx="15">
                  <c:v>Offaly</c:v>
                </c:pt>
                <c:pt idx="16">
                  <c:v>Sligo</c:v>
                </c:pt>
                <c:pt idx="17">
                  <c:v>UK</c:v>
                </c:pt>
                <c:pt idx="18">
                  <c:v>Westmeath</c:v>
                </c:pt>
              </c:strCache>
            </c:strRef>
          </c:cat>
          <c:val>
            <c:numRef>
              <c:f>'City County'!$B$2:$B$20</c:f>
              <c:numCache>
                <c:formatCode>General</c:formatCode>
                <c:ptCount val="19"/>
                <c:pt idx="0">
                  <c:v>43</c:v>
                </c:pt>
                <c:pt idx="1">
                  <c:v>12</c:v>
                </c:pt>
                <c:pt idx="2">
                  <c:v>8</c:v>
                </c:pt>
                <c:pt idx="3">
                  <c:v>7</c:v>
                </c:pt>
                <c:pt idx="4">
                  <c:v>2</c:v>
                </c:pt>
                <c:pt idx="5">
                  <c:v>2</c:v>
                </c:pt>
                <c:pt idx="6">
                  <c:v>1</c:v>
                </c:pt>
                <c:pt idx="7">
                  <c:v>1</c:v>
                </c:pt>
                <c:pt idx="8">
                  <c:v>1</c:v>
                </c:pt>
                <c:pt idx="9">
                  <c:v>1</c:v>
                </c:pt>
                <c:pt idx="10">
                  <c:v>1</c:v>
                </c:pt>
                <c:pt idx="11">
                  <c:v>1</c:v>
                </c:pt>
                <c:pt idx="12">
                  <c:v>1</c:v>
                </c:pt>
                <c:pt idx="13">
                  <c:v>1</c:v>
                </c:pt>
                <c:pt idx="14">
                  <c:v>1</c:v>
                </c:pt>
                <c:pt idx="15">
                  <c:v>1</c:v>
                </c:pt>
                <c:pt idx="16">
                  <c:v>1</c:v>
                </c:pt>
                <c:pt idx="17">
                  <c:v>1</c:v>
                </c:pt>
                <c:pt idx="18">
                  <c:v>1</c:v>
                </c:pt>
              </c:numCache>
            </c:numRef>
          </c:val>
        </c:ser>
        <c:dLbls>
          <c:showLegendKey val="0"/>
          <c:showVal val="0"/>
          <c:showCatName val="0"/>
          <c:showSerName val="0"/>
          <c:showPercent val="0"/>
          <c:showBubbleSize val="0"/>
        </c:dLbls>
        <c:gapWidth val="150"/>
        <c:shape val="box"/>
        <c:axId val="81434880"/>
        <c:axId val="81440768"/>
        <c:axId val="0"/>
      </c:bar3DChart>
      <c:catAx>
        <c:axId val="81434880"/>
        <c:scaling>
          <c:orientation val="minMax"/>
        </c:scaling>
        <c:delete val="0"/>
        <c:axPos val="l"/>
        <c:majorTickMark val="out"/>
        <c:minorTickMark val="none"/>
        <c:tickLblPos val="nextTo"/>
        <c:crossAx val="81440768"/>
        <c:crosses val="autoZero"/>
        <c:auto val="1"/>
        <c:lblAlgn val="ctr"/>
        <c:lblOffset val="100"/>
        <c:noMultiLvlLbl val="0"/>
      </c:catAx>
      <c:valAx>
        <c:axId val="81440768"/>
        <c:scaling>
          <c:orientation val="minMax"/>
        </c:scaling>
        <c:delete val="0"/>
        <c:axPos val="b"/>
        <c:numFmt formatCode="General" sourceLinked="1"/>
        <c:majorTickMark val="out"/>
        <c:minorTickMark val="none"/>
        <c:tickLblPos val="nextTo"/>
        <c:crossAx val="81434880"/>
        <c:crosses val="autoZero"/>
        <c:crossBetween val="between"/>
      </c:valAx>
    </c:plotArea>
    <c:plotVisOnly val="1"/>
    <c:dispBlanksAs val="gap"/>
    <c:showDLblsOverMax val="0"/>
  </c:chart>
  <c:spPr>
    <a:ln>
      <a:noFill/>
    </a:ln>
  </c:sp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IE"/>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a:pPr>
            <a:r>
              <a:rPr lang="ga-IE" sz="1400"/>
              <a:t>Years of Experience In Dementia</a:t>
            </a:r>
            <a:r>
              <a:rPr lang="ga-IE" sz="1400" baseline="0"/>
              <a:t> </a:t>
            </a:r>
            <a:r>
              <a:rPr lang="ga-IE" sz="1400"/>
              <a:t>Field</a:t>
            </a:r>
            <a:endParaRPr lang="en-IE" sz="1400"/>
          </a:p>
        </c:rich>
      </c:tx>
      <c:layout/>
      <c:overlay val="0"/>
    </c:title>
    <c:autoTitleDeleted val="0"/>
    <c:view3D>
      <c:rotX val="15"/>
      <c:rotY val="20"/>
      <c:rAngAx val="1"/>
    </c:view3D>
    <c:floor>
      <c:thickness val="0"/>
    </c:floor>
    <c:sideWall>
      <c:thickness val="0"/>
    </c:sideWall>
    <c:backWall>
      <c:thickness val="0"/>
    </c:backWall>
    <c:plotArea>
      <c:layout/>
      <c:bar3DChart>
        <c:barDir val="col"/>
        <c:grouping val="clustered"/>
        <c:varyColors val="1"/>
        <c:ser>
          <c:idx val="0"/>
          <c:order val="0"/>
          <c:invertIfNegative val="0"/>
          <c:dLbls>
            <c:showLegendKey val="0"/>
            <c:showVal val="1"/>
            <c:showCatName val="0"/>
            <c:showSerName val="0"/>
            <c:showPercent val="0"/>
            <c:showBubbleSize val="0"/>
            <c:showLeaderLines val="0"/>
          </c:dLbls>
          <c:cat>
            <c:strRef>
              <c:f>'Yrs Exp'!$A$3:$A$7</c:f>
              <c:strCache>
                <c:ptCount val="5"/>
                <c:pt idx="0">
                  <c:v>0-5 yrs experience</c:v>
                </c:pt>
                <c:pt idx="1">
                  <c:v>6-10 yrs experience</c:v>
                </c:pt>
                <c:pt idx="2">
                  <c:v>11-15 yrs experience</c:v>
                </c:pt>
                <c:pt idx="3">
                  <c:v>16-20 yrs experience</c:v>
                </c:pt>
                <c:pt idx="4">
                  <c:v>21+ yrs experience</c:v>
                </c:pt>
              </c:strCache>
            </c:strRef>
          </c:cat>
          <c:val>
            <c:numRef>
              <c:f>'Yrs Exp'!$B$3:$B$7</c:f>
              <c:numCache>
                <c:formatCode>General</c:formatCode>
                <c:ptCount val="5"/>
                <c:pt idx="0">
                  <c:v>33</c:v>
                </c:pt>
                <c:pt idx="1">
                  <c:v>24</c:v>
                </c:pt>
                <c:pt idx="2">
                  <c:v>11</c:v>
                </c:pt>
                <c:pt idx="3">
                  <c:v>15</c:v>
                </c:pt>
                <c:pt idx="4">
                  <c:v>5</c:v>
                </c:pt>
              </c:numCache>
            </c:numRef>
          </c:val>
        </c:ser>
        <c:dLbls>
          <c:showLegendKey val="0"/>
          <c:showVal val="0"/>
          <c:showCatName val="0"/>
          <c:showSerName val="0"/>
          <c:showPercent val="0"/>
          <c:showBubbleSize val="0"/>
        </c:dLbls>
        <c:gapWidth val="150"/>
        <c:shape val="box"/>
        <c:axId val="81572608"/>
        <c:axId val="81574144"/>
        <c:axId val="0"/>
      </c:bar3DChart>
      <c:catAx>
        <c:axId val="81572608"/>
        <c:scaling>
          <c:orientation val="minMax"/>
        </c:scaling>
        <c:delete val="0"/>
        <c:axPos val="b"/>
        <c:majorTickMark val="out"/>
        <c:minorTickMark val="none"/>
        <c:tickLblPos val="nextTo"/>
        <c:txPr>
          <a:bodyPr/>
          <a:lstStyle/>
          <a:p>
            <a:pPr>
              <a:defRPr>
                <a:latin typeface="+mn-lt"/>
              </a:defRPr>
            </a:pPr>
            <a:endParaRPr lang="en-US"/>
          </a:p>
        </c:txPr>
        <c:crossAx val="81574144"/>
        <c:crosses val="autoZero"/>
        <c:auto val="1"/>
        <c:lblAlgn val="ctr"/>
        <c:lblOffset val="100"/>
        <c:noMultiLvlLbl val="0"/>
      </c:catAx>
      <c:valAx>
        <c:axId val="81574144"/>
        <c:scaling>
          <c:orientation val="minMax"/>
        </c:scaling>
        <c:delete val="0"/>
        <c:axPos val="l"/>
        <c:title>
          <c:tx>
            <c:rich>
              <a:bodyPr rot="-5400000" vert="horz"/>
              <a:lstStyle/>
              <a:p>
                <a:pPr>
                  <a:defRPr b="0"/>
                </a:pPr>
                <a:r>
                  <a:rPr lang="ga-IE" b="0"/>
                  <a:t>No of Respondents</a:t>
                </a:r>
                <a:endParaRPr lang="en-IE" b="0"/>
              </a:p>
            </c:rich>
          </c:tx>
          <c:layout/>
          <c:overlay val="0"/>
        </c:title>
        <c:numFmt formatCode="General" sourceLinked="1"/>
        <c:majorTickMark val="out"/>
        <c:minorTickMark val="none"/>
        <c:tickLblPos val="nextTo"/>
        <c:crossAx val="81572608"/>
        <c:crosses val="autoZero"/>
        <c:crossBetween val="between"/>
      </c:valAx>
    </c:plotArea>
    <c:plotVisOnly val="1"/>
    <c:dispBlanksAs val="gap"/>
    <c:showDLblsOverMax val="0"/>
  </c:chart>
  <c:spPr>
    <a:ln>
      <a:noFill/>
    </a:ln>
  </c:sp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IE"/>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ga-IE"/>
              <a:t>Personal Experience as Unpaid Carer</a:t>
            </a:r>
            <a:endParaRPr lang="en-IE"/>
          </a:p>
        </c:rich>
      </c:tx>
      <c:layout/>
      <c:overlay val="0"/>
    </c:title>
    <c:autoTitleDeleted val="0"/>
    <c:view3D>
      <c:rotX val="30"/>
      <c:rotY val="0"/>
      <c:rAngAx val="0"/>
      <c:perspective val="30"/>
    </c:view3D>
    <c:floor>
      <c:thickness val="0"/>
    </c:floor>
    <c:sideWall>
      <c:thickness val="0"/>
    </c:sideWall>
    <c:backWall>
      <c:thickness val="0"/>
    </c:backWall>
    <c:plotArea>
      <c:layout/>
      <c:pie3DChart>
        <c:varyColors val="1"/>
        <c:ser>
          <c:idx val="0"/>
          <c:order val="0"/>
          <c:dLbls>
            <c:dLbl>
              <c:idx val="0"/>
              <c:layout/>
              <c:tx>
                <c:rich>
                  <a:bodyPr/>
                  <a:lstStyle/>
                  <a:p>
                    <a:pPr>
                      <a:defRPr sz="1400">
                        <a:solidFill>
                          <a:schemeClr val="bg1"/>
                        </a:solidFill>
                      </a:defRPr>
                    </a:pPr>
                    <a:r>
                      <a:rPr lang="ga-IE" sz="1400">
                        <a:solidFill>
                          <a:schemeClr val="bg1"/>
                        </a:solidFill>
                      </a:rPr>
                      <a:t>29%</a:t>
                    </a:r>
                    <a:endParaRPr lang="en-US" sz="1400">
                      <a:solidFill>
                        <a:schemeClr val="bg1"/>
                      </a:solidFill>
                    </a:endParaRPr>
                  </a:p>
                </c:rich>
              </c:tx>
              <c:spPr/>
              <c:showLegendKey val="0"/>
              <c:showVal val="1"/>
              <c:showCatName val="0"/>
              <c:showSerName val="0"/>
              <c:showPercent val="0"/>
              <c:showBubbleSize val="0"/>
            </c:dLbl>
            <c:dLbl>
              <c:idx val="1"/>
              <c:layout>
                <c:manualLayout>
                  <c:x val="0.16859984689413823"/>
                  <c:y val="-0.17405839895013123"/>
                </c:manualLayout>
              </c:layout>
              <c:tx>
                <c:rich>
                  <a:bodyPr/>
                  <a:lstStyle/>
                  <a:p>
                    <a:pPr>
                      <a:defRPr sz="1400"/>
                    </a:pPr>
                    <a:r>
                      <a:rPr lang="ga-IE" sz="1400">
                        <a:solidFill>
                          <a:schemeClr val="bg1"/>
                        </a:solidFill>
                      </a:rPr>
                      <a:t>71%</a:t>
                    </a:r>
                    <a:endParaRPr lang="en-US" sz="1400">
                      <a:solidFill>
                        <a:schemeClr val="bg1"/>
                      </a:solidFill>
                    </a:endParaRPr>
                  </a:p>
                </c:rich>
              </c:tx>
              <c:spPr/>
              <c:showLegendKey val="0"/>
              <c:showVal val="1"/>
              <c:showCatName val="0"/>
              <c:showSerName val="0"/>
              <c:showPercent val="0"/>
              <c:showBubbleSize val="0"/>
            </c:dLbl>
            <c:showLegendKey val="0"/>
            <c:showVal val="1"/>
            <c:showCatName val="0"/>
            <c:showSerName val="0"/>
            <c:showPercent val="0"/>
            <c:showBubbleSize val="0"/>
            <c:showLeaderLines val="1"/>
          </c:dLbls>
          <c:cat>
            <c:strRef>
              <c:f>'Carer Exp'!$A$2:$B$2</c:f>
              <c:strCache>
                <c:ptCount val="2"/>
                <c:pt idx="0">
                  <c:v>Yes</c:v>
                </c:pt>
                <c:pt idx="1">
                  <c:v>No</c:v>
                </c:pt>
              </c:strCache>
            </c:strRef>
          </c:cat>
          <c:val>
            <c:numRef>
              <c:f>'Carer Exp'!$A$3:$B$3</c:f>
              <c:numCache>
                <c:formatCode>General</c:formatCode>
                <c:ptCount val="2"/>
                <c:pt idx="0">
                  <c:v>26</c:v>
                </c:pt>
                <c:pt idx="1">
                  <c:v>65</c:v>
                </c:pt>
              </c:numCache>
            </c:numRef>
          </c:val>
        </c:ser>
        <c:dLbls>
          <c:showLegendKey val="0"/>
          <c:showVal val="0"/>
          <c:showCatName val="0"/>
          <c:showSerName val="0"/>
          <c:showPercent val="0"/>
          <c:showBubbleSize val="0"/>
          <c:showLeaderLines val="1"/>
        </c:dLbls>
      </c:pie3DChart>
    </c:plotArea>
    <c:legend>
      <c:legendPos val="r"/>
      <c:layout/>
      <c:overlay val="0"/>
      <c:txPr>
        <a:bodyPr/>
        <a:lstStyle/>
        <a:p>
          <a:pPr>
            <a:defRPr sz="1200"/>
          </a:pPr>
          <a:endParaRPr lang="en-US"/>
        </a:p>
      </c:txPr>
    </c:legend>
    <c:plotVisOnly val="1"/>
    <c:dispBlanksAs val="gap"/>
    <c:showDLblsOverMax val="0"/>
  </c:chart>
  <c:spPr>
    <a:ln>
      <a:noFill/>
    </a:ln>
  </c:sp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en-IE"/>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ga-IE"/>
              <a:t>Gender</a:t>
            </a:r>
            <a:endParaRPr lang="en-IE"/>
          </a:p>
        </c:rich>
      </c:tx>
      <c:layout/>
      <c:overlay val="0"/>
    </c:title>
    <c:autoTitleDeleted val="0"/>
    <c:view3D>
      <c:rotX val="30"/>
      <c:rotY val="0"/>
      <c:rAngAx val="0"/>
      <c:perspective val="30"/>
    </c:view3D>
    <c:floor>
      <c:thickness val="0"/>
    </c:floor>
    <c:sideWall>
      <c:thickness val="0"/>
    </c:sideWall>
    <c:backWall>
      <c:thickness val="0"/>
    </c:backWall>
    <c:plotArea>
      <c:layout/>
      <c:pie3DChart>
        <c:varyColors val="1"/>
        <c:ser>
          <c:idx val="0"/>
          <c:order val="0"/>
          <c:dLbls>
            <c:dLbl>
              <c:idx val="0"/>
              <c:layout/>
              <c:tx>
                <c:rich>
                  <a:bodyPr/>
                  <a:lstStyle/>
                  <a:p>
                    <a:r>
                      <a:rPr lang="ga-IE" sz="1200">
                        <a:solidFill>
                          <a:schemeClr val="bg1"/>
                        </a:solidFill>
                      </a:rPr>
                      <a:t>16%</a:t>
                    </a:r>
                    <a:endParaRPr lang="en-US" sz="1200">
                      <a:solidFill>
                        <a:schemeClr val="bg1"/>
                      </a:solidFill>
                    </a:endParaRPr>
                  </a:p>
                </c:rich>
              </c:tx>
              <c:showLegendKey val="0"/>
              <c:showVal val="1"/>
              <c:showCatName val="0"/>
              <c:showSerName val="0"/>
              <c:showPercent val="0"/>
              <c:showBubbleSize val="0"/>
            </c:dLbl>
            <c:dLbl>
              <c:idx val="1"/>
              <c:layout/>
              <c:tx>
                <c:rich>
                  <a:bodyPr/>
                  <a:lstStyle/>
                  <a:p>
                    <a:r>
                      <a:rPr lang="ga-IE" sz="1200">
                        <a:solidFill>
                          <a:schemeClr val="bg1"/>
                        </a:solidFill>
                      </a:rPr>
                      <a:t>81%</a:t>
                    </a:r>
                    <a:endParaRPr lang="en-US" sz="1200">
                      <a:solidFill>
                        <a:schemeClr val="bg1"/>
                      </a:solidFill>
                    </a:endParaRPr>
                  </a:p>
                </c:rich>
              </c:tx>
              <c:showLegendKey val="0"/>
              <c:showVal val="1"/>
              <c:showCatName val="0"/>
              <c:showSerName val="0"/>
              <c:showPercent val="0"/>
              <c:showBubbleSize val="0"/>
            </c:dLbl>
            <c:dLbl>
              <c:idx val="2"/>
              <c:layout>
                <c:manualLayout>
                  <c:x val="1.6786089238845146E-2"/>
                  <c:y val="8.2801837270341211E-2"/>
                </c:manualLayout>
              </c:layout>
              <c:tx>
                <c:rich>
                  <a:bodyPr/>
                  <a:lstStyle/>
                  <a:p>
                    <a:r>
                      <a:rPr lang="en-US" sz="1200">
                        <a:solidFill>
                          <a:schemeClr val="bg1"/>
                        </a:solidFill>
                      </a:rPr>
                      <a:t>2</a:t>
                    </a:r>
                    <a:r>
                      <a:rPr lang="ga-IE" sz="1200">
                        <a:solidFill>
                          <a:schemeClr val="bg1"/>
                        </a:solidFill>
                      </a:rPr>
                      <a:t>%</a:t>
                    </a:r>
                    <a:endParaRPr lang="en-US" sz="1200">
                      <a:solidFill>
                        <a:schemeClr val="bg1"/>
                      </a:solidFill>
                    </a:endParaRPr>
                  </a:p>
                </c:rich>
              </c:tx>
              <c:showLegendKey val="0"/>
              <c:showVal val="1"/>
              <c:showCatName val="0"/>
              <c:showSerName val="0"/>
              <c:showPercent val="0"/>
              <c:showBubbleSize val="0"/>
            </c:dLbl>
            <c:showLegendKey val="0"/>
            <c:showVal val="1"/>
            <c:showCatName val="0"/>
            <c:showSerName val="0"/>
            <c:showPercent val="0"/>
            <c:showBubbleSize val="0"/>
            <c:showLeaderLines val="1"/>
          </c:dLbls>
          <c:cat>
            <c:strRef>
              <c:f>Gender!$A$2:$C$2</c:f>
              <c:strCache>
                <c:ptCount val="3"/>
                <c:pt idx="0">
                  <c:v>Male</c:v>
                </c:pt>
                <c:pt idx="1">
                  <c:v>Female</c:v>
                </c:pt>
                <c:pt idx="2">
                  <c:v>Prefer Not To Say</c:v>
                </c:pt>
              </c:strCache>
            </c:strRef>
          </c:cat>
          <c:val>
            <c:numRef>
              <c:f>Gender!$A$3:$C$3</c:f>
              <c:numCache>
                <c:formatCode>General</c:formatCode>
                <c:ptCount val="3"/>
                <c:pt idx="0">
                  <c:v>15</c:v>
                </c:pt>
                <c:pt idx="1">
                  <c:v>74</c:v>
                </c:pt>
                <c:pt idx="2">
                  <c:v>2</c:v>
                </c:pt>
              </c:numCache>
            </c:numRef>
          </c:val>
        </c:ser>
        <c:dLbls>
          <c:showLegendKey val="0"/>
          <c:showVal val="0"/>
          <c:showCatName val="0"/>
          <c:showSerName val="0"/>
          <c:showPercent val="0"/>
          <c:showBubbleSize val="0"/>
          <c:showLeaderLines val="1"/>
        </c:dLbls>
      </c:pie3DChart>
    </c:plotArea>
    <c:legend>
      <c:legendPos val="r"/>
      <c:layout/>
      <c:overlay val="0"/>
    </c:legend>
    <c:plotVisOnly val="1"/>
    <c:dispBlanksAs val="gap"/>
    <c:showDLblsOverMax val="0"/>
  </c:chart>
  <c:spPr>
    <a:ln>
      <a:noFill/>
    </a:ln>
  </c:sp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2.xml"/></Relationships>
</file>

<file path=xl/drawings/_rels/drawing3.xml.rels><?xml version="1.0" encoding="UTF-8" standalone="yes"?>
<Relationships xmlns="http://schemas.openxmlformats.org/package/2006/relationships"><Relationship Id="rId1" Type="http://schemas.openxmlformats.org/officeDocument/2006/relationships/chart" Target="../charts/chart3.xml"/></Relationships>
</file>

<file path=xl/drawings/_rels/drawing4.xml.rels><?xml version="1.0" encoding="UTF-8" standalone="yes"?>
<Relationships xmlns="http://schemas.openxmlformats.org/package/2006/relationships"><Relationship Id="rId1" Type="http://schemas.openxmlformats.org/officeDocument/2006/relationships/chart" Target="../charts/chart4.xml"/></Relationships>
</file>

<file path=xl/drawings/_rels/drawing5.xml.rels><?xml version="1.0" encoding="UTF-8" standalone="yes"?>
<Relationships xmlns="http://schemas.openxmlformats.org/package/2006/relationships"><Relationship Id="rId1" Type="http://schemas.openxmlformats.org/officeDocument/2006/relationships/chart" Target="../charts/chart5.xml"/></Relationships>
</file>

<file path=xl/drawings/_rels/drawing6.xml.rels><?xml version="1.0" encoding="UTF-8" standalone="yes"?>
<Relationships xmlns="http://schemas.openxmlformats.org/package/2006/relationships"><Relationship Id="rId1" Type="http://schemas.openxmlformats.org/officeDocument/2006/relationships/chart" Target="../charts/chart6.xml"/></Relationships>
</file>

<file path=xl/drawings/_rels/drawing7.xml.rels><?xml version="1.0" encoding="UTF-8" standalone="yes"?>
<Relationships xmlns="http://schemas.openxmlformats.org/package/2006/relationships"><Relationship Id="rId1" Type="http://schemas.openxmlformats.org/officeDocument/2006/relationships/chart" Target="../charts/chart7.xml"/></Relationships>
</file>

<file path=xl/drawings/drawing1.xml><?xml version="1.0" encoding="utf-8"?>
<xdr:wsDr xmlns:xdr="http://schemas.openxmlformats.org/drawingml/2006/spreadsheetDrawing" xmlns:a="http://schemas.openxmlformats.org/drawingml/2006/main">
  <xdr:twoCellAnchor>
    <xdr:from>
      <xdr:col>2</xdr:col>
      <xdr:colOff>428624</xdr:colOff>
      <xdr:row>1</xdr:row>
      <xdr:rowOff>38100</xdr:rowOff>
    </xdr:from>
    <xdr:to>
      <xdr:col>12</xdr:col>
      <xdr:colOff>542925</xdr:colOff>
      <xdr:row>26</xdr:row>
      <xdr:rowOff>76200</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2</xdr:col>
      <xdr:colOff>200024</xdr:colOff>
      <xdr:row>1</xdr:row>
      <xdr:rowOff>85725</xdr:rowOff>
    </xdr:from>
    <xdr:to>
      <xdr:col>13</xdr:col>
      <xdr:colOff>323850</xdr:colOff>
      <xdr:row>24</xdr:row>
      <xdr:rowOff>104775</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1</xdr:col>
      <xdr:colOff>1076325</xdr:colOff>
      <xdr:row>12</xdr:row>
      <xdr:rowOff>185736</xdr:rowOff>
    </xdr:from>
    <xdr:to>
      <xdr:col>6</xdr:col>
      <xdr:colOff>209550</xdr:colOff>
      <xdr:row>29</xdr:row>
      <xdr:rowOff>19049</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3</xdr:col>
      <xdr:colOff>447675</xdr:colOff>
      <xdr:row>0</xdr:row>
      <xdr:rowOff>180975</xdr:rowOff>
    </xdr:from>
    <xdr:to>
      <xdr:col>13</xdr:col>
      <xdr:colOff>66675</xdr:colOff>
      <xdr:row>23</xdr:row>
      <xdr:rowOff>85725</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4</xdr:col>
      <xdr:colOff>209550</xdr:colOff>
      <xdr:row>3</xdr:row>
      <xdr:rowOff>119061</xdr:rowOff>
    </xdr:from>
    <xdr:to>
      <xdr:col>12</xdr:col>
      <xdr:colOff>95250</xdr:colOff>
      <xdr:row>19</xdr:row>
      <xdr:rowOff>47624</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6.xml><?xml version="1.0" encoding="utf-8"?>
<xdr:wsDr xmlns:xdr="http://schemas.openxmlformats.org/drawingml/2006/spreadsheetDrawing" xmlns:a="http://schemas.openxmlformats.org/drawingml/2006/main">
  <xdr:twoCellAnchor>
    <xdr:from>
      <xdr:col>3</xdr:col>
      <xdr:colOff>571500</xdr:colOff>
      <xdr:row>6</xdr:row>
      <xdr:rowOff>176212</xdr:rowOff>
    </xdr:from>
    <xdr:to>
      <xdr:col>11</xdr:col>
      <xdr:colOff>266700</xdr:colOff>
      <xdr:row>21</xdr:row>
      <xdr:rowOff>61912</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xdr:from>
      <xdr:col>3</xdr:col>
      <xdr:colOff>371475</xdr:colOff>
      <xdr:row>8</xdr:row>
      <xdr:rowOff>14287</xdr:rowOff>
    </xdr:from>
    <xdr:to>
      <xdr:col>11</xdr:col>
      <xdr:colOff>66675</xdr:colOff>
      <xdr:row>22</xdr:row>
      <xdr:rowOff>90487</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48"/>
  <sheetViews>
    <sheetView topLeftCell="A529" zoomScale="80" zoomScaleNormal="80" workbookViewId="0">
      <selection activeCell="K531" sqref="K531"/>
    </sheetView>
  </sheetViews>
  <sheetFormatPr defaultRowHeight="15" x14ac:dyDescent="0.25"/>
  <cols>
    <col min="2" max="2" width="5.140625" customWidth="1"/>
    <col min="3" max="3" width="70.140625" customWidth="1"/>
    <col min="4" max="4" width="13.7109375" customWidth="1"/>
    <col min="5" max="5" width="15.85546875" customWidth="1"/>
    <col min="6" max="6" width="13.5703125" customWidth="1"/>
    <col min="8" max="8" width="12.28515625" customWidth="1"/>
    <col min="9" max="9" width="13.28515625" customWidth="1"/>
    <col min="10" max="10" width="16.28515625" customWidth="1"/>
    <col min="11" max="11" width="21" customWidth="1"/>
    <col min="13" max="13" width="9.140625" style="54"/>
  </cols>
  <sheetData>
    <row r="1" spans="1:12" ht="18.75" x14ac:dyDescent="0.3">
      <c r="A1" t="s">
        <v>129</v>
      </c>
      <c r="B1" s="26"/>
      <c r="C1" s="27" t="s">
        <v>108</v>
      </c>
      <c r="D1" s="28"/>
      <c r="E1" s="28"/>
      <c r="F1" s="29"/>
      <c r="H1" s="93" t="s">
        <v>118</v>
      </c>
      <c r="I1" s="93"/>
      <c r="J1" s="93"/>
      <c r="K1" s="94"/>
    </row>
    <row r="2" spans="1:12" x14ac:dyDescent="0.25">
      <c r="B2" s="30"/>
      <c r="C2" s="3" t="s">
        <v>6</v>
      </c>
      <c r="D2" s="1"/>
      <c r="E2" s="1"/>
      <c r="F2" s="31"/>
    </row>
    <row r="3" spans="1:12" ht="45" x14ac:dyDescent="0.25">
      <c r="A3" t="s">
        <v>121</v>
      </c>
      <c r="B3" s="30">
        <v>1</v>
      </c>
      <c r="C3" s="3" t="s">
        <v>5</v>
      </c>
      <c r="D3" s="14" t="s">
        <v>115</v>
      </c>
      <c r="E3" s="15" t="s">
        <v>90</v>
      </c>
      <c r="F3" s="32" t="s">
        <v>105</v>
      </c>
      <c r="H3" s="7" t="s">
        <v>99</v>
      </c>
      <c r="I3" s="7" t="s">
        <v>116</v>
      </c>
      <c r="J3" s="7" t="s">
        <v>97</v>
      </c>
      <c r="K3" s="7" t="s">
        <v>117</v>
      </c>
      <c r="L3" s="54"/>
    </row>
    <row r="4" spans="1:12" x14ac:dyDescent="0.25">
      <c r="B4" s="30"/>
      <c r="C4" s="18" t="s">
        <v>0</v>
      </c>
      <c r="D4" s="1">
        <v>51</v>
      </c>
      <c r="E4" s="1">
        <v>61</v>
      </c>
      <c r="F4" s="49">
        <f>D4/E4</f>
        <v>0.83606557377049184</v>
      </c>
      <c r="H4" s="54">
        <v>46</v>
      </c>
      <c r="I4" s="54">
        <v>10</v>
      </c>
      <c r="J4" s="54">
        <v>5</v>
      </c>
      <c r="K4" s="54">
        <v>46</v>
      </c>
      <c r="L4" s="54"/>
    </row>
    <row r="5" spans="1:12" x14ac:dyDescent="0.25">
      <c r="B5" s="30"/>
      <c r="C5" s="18" t="s">
        <v>1</v>
      </c>
      <c r="D5" s="1">
        <v>51.5</v>
      </c>
      <c r="E5" s="1">
        <v>61</v>
      </c>
      <c r="F5" s="49">
        <f t="shared" ref="F5:F8" si="0">D5/E5</f>
        <v>0.84426229508196726</v>
      </c>
      <c r="H5" s="54">
        <v>47</v>
      </c>
      <c r="I5" s="54">
        <v>9</v>
      </c>
      <c r="J5" s="54">
        <v>5</v>
      </c>
      <c r="K5" s="54">
        <v>47</v>
      </c>
      <c r="L5" s="54"/>
    </row>
    <row r="6" spans="1:12" x14ac:dyDescent="0.25">
      <c r="B6" s="30"/>
      <c r="C6" s="18" t="s">
        <v>2</v>
      </c>
      <c r="D6" s="1">
        <v>46.5</v>
      </c>
      <c r="E6" s="1">
        <v>62</v>
      </c>
      <c r="F6" s="49">
        <f t="shared" si="0"/>
        <v>0.75</v>
      </c>
      <c r="H6" s="54">
        <v>35</v>
      </c>
      <c r="I6" s="54">
        <v>23</v>
      </c>
      <c r="J6" s="54">
        <v>4</v>
      </c>
      <c r="K6" s="54">
        <v>35</v>
      </c>
      <c r="L6" s="54"/>
    </row>
    <row r="7" spans="1:12" x14ac:dyDescent="0.25">
      <c r="B7" s="30"/>
      <c r="C7" s="18" t="s">
        <v>3</v>
      </c>
      <c r="D7" s="1">
        <v>55</v>
      </c>
      <c r="E7" s="1">
        <v>62</v>
      </c>
      <c r="F7" s="49">
        <f t="shared" si="0"/>
        <v>0.88709677419354838</v>
      </c>
      <c r="H7" s="54">
        <v>49</v>
      </c>
      <c r="I7" s="54">
        <v>12</v>
      </c>
      <c r="J7" s="54">
        <v>1</v>
      </c>
      <c r="K7" s="54">
        <v>49</v>
      </c>
      <c r="L7" s="54"/>
    </row>
    <row r="8" spans="1:12" x14ac:dyDescent="0.25">
      <c r="B8" s="30"/>
      <c r="C8" s="19" t="s">
        <v>4</v>
      </c>
      <c r="D8" s="1">
        <v>45</v>
      </c>
      <c r="E8" s="1">
        <v>62</v>
      </c>
      <c r="F8" s="49">
        <f t="shared" si="0"/>
        <v>0.72580645161290325</v>
      </c>
      <c r="H8" s="54">
        <v>36</v>
      </c>
      <c r="I8" s="54">
        <v>18</v>
      </c>
      <c r="J8" s="54">
        <v>8</v>
      </c>
      <c r="K8" s="54">
        <v>36</v>
      </c>
      <c r="L8" s="54"/>
    </row>
    <row r="9" spans="1:12" x14ac:dyDescent="0.25">
      <c r="B9" s="30"/>
      <c r="C9" s="16" t="s">
        <v>106</v>
      </c>
      <c r="D9" s="17"/>
      <c r="E9" s="17"/>
      <c r="F9" s="51">
        <f>SUM(F4:F8)/5</f>
        <v>0.80864621893178212</v>
      </c>
      <c r="H9" s="54"/>
      <c r="I9" s="54"/>
      <c r="J9" s="54"/>
      <c r="K9" s="98">
        <f>SUM(K4:K8)/5</f>
        <v>42.6</v>
      </c>
      <c r="L9" s="54" t="s">
        <v>263</v>
      </c>
    </row>
    <row r="10" spans="1:12" x14ac:dyDescent="0.25">
      <c r="B10" s="30"/>
      <c r="C10" s="4"/>
      <c r="D10" s="1"/>
      <c r="E10" s="1"/>
      <c r="F10" s="31"/>
      <c r="H10" s="54"/>
      <c r="I10" s="54"/>
      <c r="J10" s="54"/>
      <c r="K10" s="99">
        <v>0.69</v>
      </c>
      <c r="L10" s="54"/>
    </row>
    <row r="11" spans="1:12" ht="60" x14ac:dyDescent="0.25">
      <c r="A11" t="s">
        <v>122</v>
      </c>
      <c r="B11" s="30">
        <v>2</v>
      </c>
      <c r="C11" s="3" t="s">
        <v>107</v>
      </c>
      <c r="D11" s="14" t="s">
        <v>115</v>
      </c>
      <c r="E11" s="15" t="s">
        <v>90</v>
      </c>
      <c r="F11" s="32" t="s">
        <v>105</v>
      </c>
      <c r="H11" s="7" t="s">
        <v>99</v>
      </c>
      <c r="I11" s="7" t="s">
        <v>116</v>
      </c>
      <c r="J11" s="7" t="s">
        <v>97</v>
      </c>
      <c r="K11" s="7" t="s">
        <v>117</v>
      </c>
    </row>
    <row r="12" spans="1:12" x14ac:dyDescent="0.25">
      <c r="B12" s="30"/>
      <c r="C12" s="18" t="s">
        <v>0</v>
      </c>
      <c r="D12" s="1">
        <v>52.5</v>
      </c>
      <c r="E12" s="1">
        <v>61</v>
      </c>
      <c r="F12" s="49">
        <f>D12/E12</f>
        <v>0.86065573770491799</v>
      </c>
      <c r="H12">
        <v>48</v>
      </c>
      <c r="I12">
        <v>9</v>
      </c>
      <c r="J12">
        <v>4</v>
      </c>
      <c r="K12">
        <v>48</v>
      </c>
    </row>
    <row r="13" spans="1:12" x14ac:dyDescent="0.25">
      <c r="B13" s="30"/>
      <c r="C13" s="18" t="s">
        <v>1</v>
      </c>
      <c r="D13" s="1">
        <v>46.5</v>
      </c>
      <c r="E13" s="1">
        <v>61</v>
      </c>
      <c r="F13" s="49">
        <f t="shared" ref="F13:F16" si="1">D13/E13</f>
        <v>0.76229508196721307</v>
      </c>
      <c r="H13">
        <v>37</v>
      </c>
      <c r="I13">
        <v>19</v>
      </c>
      <c r="J13">
        <v>5</v>
      </c>
      <c r="K13">
        <v>37</v>
      </c>
    </row>
    <row r="14" spans="1:12" x14ac:dyDescent="0.25">
      <c r="B14" s="30"/>
      <c r="C14" s="18" t="s">
        <v>2</v>
      </c>
      <c r="D14" s="1">
        <v>49.5</v>
      </c>
      <c r="E14" s="1">
        <v>62</v>
      </c>
      <c r="F14" s="49">
        <f t="shared" si="1"/>
        <v>0.79838709677419351</v>
      </c>
      <c r="H14">
        <v>39</v>
      </c>
      <c r="I14">
        <v>21</v>
      </c>
      <c r="J14">
        <v>2</v>
      </c>
      <c r="K14">
        <v>39</v>
      </c>
    </row>
    <row r="15" spans="1:12" x14ac:dyDescent="0.25">
      <c r="B15" s="30"/>
      <c r="C15" s="18" t="s">
        <v>3</v>
      </c>
      <c r="D15" s="1">
        <v>55</v>
      </c>
      <c r="E15" s="1">
        <v>62</v>
      </c>
      <c r="F15" s="49">
        <f t="shared" si="1"/>
        <v>0.88709677419354838</v>
      </c>
      <c r="H15">
        <v>48</v>
      </c>
      <c r="I15">
        <v>14</v>
      </c>
      <c r="J15">
        <v>0</v>
      </c>
      <c r="K15">
        <v>48</v>
      </c>
    </row>
    <row r="16" spans="1:12" x14ac:dyDescent="0.25">
      <c r="B16" s="30"/>
      <c r="C16" s="19" t="s">
        <v>4</v>
      </c>
      <c r="D16" s="1">
        <v>46.5</v>
      </c>
      <c r="E16" s="1">
        <v>62</v>
      </c>
      <c r="F16" s="49">
        <f t="shared" si="1"/>
        <v>0.75</v>
      </c>
      <c r="H16">
        <v>36</v>
      </c>
      <c r="I16">
        <v>21</v>
      </c>
      <c r="J16">
        <v>5</v>
      </c>
      <c r="K16">
        <v>36</v>
      </c>
    </row>
    <row r="17" spans="1:12" x14ac:dyDescent="0.25">
      <c r="B17" s="30"/>
      <c r="C17" s="16" t="s">
        <v>106</v>
      </c>
      <c r="D17" s="17"/>
      <c r="E17" s="17"/>
      <c r="F17" s="51">
        <f>SUM(F12:F16)/5</f>
        <v>0.81168693812797454</v>
      </c>
      <c r="K17" s="25">
        <f>SUM(K12:K16)/5</f>
        <v>41.6</v>
      </c>
      <c r="L17" t="s">
        <v>263</v>
      </c>
    </row>
    <row r="18" spans="1:12" x14ac:dyDescent="0.25">
      <c r="B18" s="30"/>
      <c r="C18" s="20"/>
      <c r="D18" s="5"/>
      <c r="E18" s="5"/>
      <c r="F18" s="33"/>
      <c r="K18" s="86">
        <v>0.68</v>
      </c>
    </row>
    <row r="19" spans="1:12" ht="45" x14ac:dyDescent="0.25">
      <c r="A19" t="s">
        <v>123</v>
      </c>
      <c r="B19" s="30">
        <v>3</v>
      </c>
      <c r="C19" s="3" t="s">
        <v>7</v>
      </c>
      <c r="D19" s="14" t="s">
        <v>115</v>
      </c>
      <c r="E19" s="15" t="s">
        <v>90</v>
      </c>
      <c r="F19" s="32" t="s">
        <v>105</v>
      </c>
      <c r="H19" s="7" t="s">
        <v>99</v>
      </c>
      <c r="I19" s="7" t="s">
        <v>116</v>
      </c>
      <c r="J19" s="7" t="s">
        <v>97</v>
      </c>
      <c r="K19" s="7" t="s">
        <v>117</v>
      </c>
    </row>
    <row r="20" spans="1:12" x14ac:dyDescent="0.25">
      <c r="B20" s="30"/>
      <c r="C20" s="18" t="s">
        <v>0</v>
      </c>
      <c r="D20" s="1">
        <v>54</v>
      </c>
      <c r="E20" s="1">
        <v>62</v>
      </c>
      <c r="F20" s="49">
        <f>D20/E20</f>
        <v>0.87096774193548387</v>
      </c>
      <c r="H20">
        <v>51</v>
      </c>
      <c r="I20">
        <v>6</v>
      </c>
      <c r="J20">
        <v>5</v>
      </c>
      <c r="K20">
        <v>51</v>
      </c>
    </row>
    <row r="21" spans="1:12" x14ac:dyDescent="0.25">
      <c r="B21" s="30"/>
      <c r="C21" s="18" t="s">
        <v>1</v>
      </c>
      <c r="D21" s="1">
        <v>53</v>
      </c>
      <c r="E21" s="1">
        <v>62</v>
      </c>
      <c r="F21" s="49">
        <f t="shared" ref="F21:F24" si="2">D21/E21</f>
        <v>0.85483870967741937</v>
      </c>
      <c r="H21">
        <v>48</v>
      </c>
      <c r="I21">
        <v>10</v>
      </c>
      <c r="J21">
        <v>4</v>
      </c>
      <c r="K21">
        <v>48</v>
      </c>
    </row>
    <row r="22" spans="1:12" x14ac:dyDescent="0.25">
      <c r="B22" s="30"/>
      <c r="C22" s="18" t="s">
        <v>2</v>
      </c>
      <c r="D22" s="1">
        <v>47</v>
      </c>
      <c r="E22" s="1">
        <v>62</v>
      </c>
      <c r="F22" s="49">
        <f t="shared" si="2"/>
        <v>0.75806451612903225</v>
      </c>
      <c r="H22">
        <v>36</v>
      </c>
      <c r="I22">
        <v>22</v>
      </c>
      <c r="J22">
        <v>4</v>
      </c>
      <c r="K22">
        <v>36</v>
      </c>
    </row>
    <row r="23" spans="1:12" x14ac:dyDescent="0.25">
      <c r="B23" s="30"/>
      <c r="C23" s="18" t="s">
        <v>3</v>
      </c>
      <c r="D23" s="1">
        <v>52</v>
      </c>
      <c r="E23" s="1">
        <v>62</v>
      </c>
      <c r="F23" s="49">
        <f t="shared" si="2"/>
        <v>0.83870967741935487</v>
      </c>
      <c r="H23">
        <v>44</v>
      </c>
      <c r="I23">
        <v>16</v>
      </c>
      <c r="J23">
        <v>2</v>
      </c>
      <c r="K23">
        <v>44</v>
      </c>
    </row>
    <row r="24" spans="1:12" x14ac:dyDescent="0.25">
      <c r="B24" s="30"/>
      <c r="C24" s="19" t="s">
        <v>4</v>
      </c>
      <c r="D24" s="1">
        <v>46.5</v>
      </c>
      <c r="E24" s="1">
        <v>62</v>
      </c>
      <c r="F24" s="49">
        <f t="shared" si="2"/>
        <v>0.75</v>
      </c>
      <c r="H24">
        <v>37</v>
      </c>
      <c r="I24">
        <v>19</v>
      </c>
      <c r="J24">
        <v>6</v>
      </c>
      <c r="K24">
        <v>37</v>
      </c>
    </row>
    <row r="25" spans="1:12" x14ac:dyDescent="0.25">
      <c r="B25" s="30"/>
      <c r="C25" s="16" t="s">
        <v>106</v>
      </c>
      <c r="D25" s="17"/>
      <c r="E25" s="17"/>
      <c r="F25" s="51">
        <f>SUM(F20:F24)/5</f>
        <v>0.81451612903225801</v>
      </c>
      <c r="K25" s="25">
        <f>SUM(K20:K24)/5</f>
        <v>43.2</v>
      </c>
      <c r="L25" t="s">
        <v>263</v>
      </c>
    </row>
    <row r="26" spans="1:12" x14ac:dyDescent="0.25">
      <c r="B26" s="30"/>
      <c r="C26" s="4"/>
      <c r="D26" s="1"/>
      <c r="E26" s="1"/>
      <c r="F26" s="31"/>
      <c r="K26" s="86">
        <v>0.69</v>
      </c>
    </row>
    <row r="27" spans="1:12" ht="45" x14ac:dyDescent="0.25">
      <c r="A27" t="s">
        <v>124</v>
      </c>
      <c r="B27" s="30">
        <v>4</v>
      </c>
      <c r="C27" s="3" t="s">
        <v>8</v>
      </c>
      <c r="D27" s="14" t="s">
        <v>115</v>
      </c>
      <c r="E27" s="15" t="s">
        <v>90</v>
      </c>
      <c r="F27" s="32" t="s">
        <v>105</v>
      </c>
      <c r="H27" s="7" t="s">
        <v>99</v>
      </c>
      <c r="I27" s="7" t="s">
        <v>116</v>
      </c>
      <c r="J27" s="7" t="s">
        <v>97</v>
      </c>
      <c r="K27" s="7" t="s">
        <v>117</v>
      </c>
    </row>
    <row r="28" spans="1:12" x14ac:dyDescent="0.25">
      <c r="B28" s="30"/>
      <c r="C28" s="18" t="s">
        <v>0</v>
      </c>
      <c r="D28" s="1">
        <v>48</v>
      </c>
      <c r="E28" s="1">
        <v>62</v>
      </c>
      <c r="F28" s="49">
        <f>D28/E28</f>
        <v>0.77419354838709675</v>
      </c>
      <c r="H28">
        <v>37</v>
      </c>
      <c r="I28">
        <v>22</v>
      </c>
      <c r="J28">
        <v>3</v>
      </c>
      <c r="K28">
        <v>37</v>
      </c>
    </row>
    <row r="29" spans="1:12" x14ac:dyDescent="0.25">
      <c r="B29" s="30"/>
      <c r="C29" s="18" t="s">
        <v>1</v>
      </c>
      <c r="D29" s="1">
        <v>45</v>
      </c>
      <c r="E29" s="1">
        <v>62</v>
      </c>
      <c r="F29" s="49">
        <f t="shared" ref="F29:F32" si="3">D29/E29</f>
        <v>0.72580645161290325</v>
      </c>
      <c r="H29">
        <v>32</v>
      </c>
      <c r="I29">
        <v>26</v>
      </c>
      <c r="J29">
        <v>4</v>
      </c>
      <c r="K29">
        <v>32</v>
      </c>
    </row>
    <row r="30" spans="1:12" x14ac:dyDescent="0.25">
      <c r="B30" s="30"/>
      <c r="C30" s="18" t="s">
        <v>2</v>
      </c>
      <c r="D30" s="1">
        <v>46</v>
      </c>
      <c r="E30" s="1">
        <v>62</v>
      </c>
      <c r="F30" s="49">
        <f t="shared" si="3"/>
        <v>0.74193548387096775</v>
      </c>
      <c r="H30">
        <v>33</v>
      </c>
      <c r="I30">
        <v>26</v>
      </c>
      <c r="J30">
        <v>3</v>
      </c>
      <c r="K30">
        <v>33</v>
      </c>
    </row>
    <row r="31" spans="1:12" x14ac:dyDescent="0.25">
      <c r="B31" s="30"/>
      <c r="C31" s="18" t="s">
        <v>3</v>
      </c>
      <c r="D31" s="1">
        <v>47.5</v>
      </c>
      <c r="E31" s="1">
        <v>62</v>
      </c>
      <c r="F31" s="49">
        <f t="shared" si="3"/>
        <v>0.7661290322580645</v>
      </c>
      <c r="H31">
        <v>37</v>
      </c>
      <c r="I31">
        <v>21</v>
      </c>
      <c r="J31">
        <v>4</v>
      </c>
      <c r="K31">
        <v>37</v>
      </c>
    </row>
    <row r="32" spans="1:12" x14ac:dyDescent="0.25">
      <c r="B32" s="30"/>
      <c r="C32" s="19" t="s">
        <v>4</v>
      </c>
      <c r="D32" s="1">
        <v>44.5</v>
      </c>
      <c r="E32" s="1">
        <v>61</v>
      </c>
      <c r="F32" s="49">
        <f t="shared" si="3"/>
        <v>0.72950819672131151</v>
      </c>
      <c r="H32">
        <v>31</v>
      </c>
      <c r="I32">
        <v>27</v>
      </c>
      <c r="J32">
        <v>3</v>
      </c>
      <c r="K32">
        <v>31</v>
      </c>
    </row>
    <row r="33" spans="1:12" x14ac:dyDescent="0.25">
      <c r="B33" s="30"/>
      <c r="C33" s="16" t="s">
        <v>106</v>
      </c>
      <c r="D33" s="17"/>
      <c r="E33" s="17"/>
      <c r="F33" s="51">
        <f>SUM(F28:F32)/5</f>
        <v>0.74751454257006889</v>
      </c>
      <c r="K33" s="25">
        <f>SUM(K28:K32)/5</f>
        <v>34</v>
      </c>
      <c r="L33" t="s">
        <v>263</v>
      </c>
    </row>
    <row r="34" spans="1:12" x14ac:dyDescent="0.25">
      <c r="B34" s="30"/>
      <c r="C34" s="4"/>
      <c r="D34" s="1"/>
      <c r="E34" s="1"/>
      <c r="F34" s="31"/>
      <c r="K34" s="86">
        <v>0.55000000000000004</v>
      </c>
    </row>
    <row r="35" spans="1:12" ht="45" x14ac:dyDescent="0.25">
      <c r="A35" t="s">
        <v>125</v>
      </c>
      <c r="B35" s="30">
        <v>5</v>
      </c>
      <c r="C35" s="3" t="s">
        <v>9</v>
      </c>
      <c r="D35" s="14" t="s">
        <v>115</v>
      </c>
      <c r="E35" s="15" t="s">
        <v>90</v>
      </c>
      <c r="F35" s="32" t="s">
        <v>105</v>
      </c>
      <c r="H35" s="7" t="s">
        <v>99</v>
      </c>
      <c r="I35" s="7" t="s">
        <v>116</v>
      </c>
      <c r="J35" s="7" t="s">
        <v>97</v>
      </c>
      <c r="K35" s="7" t="s">
        <v>117</v>
      </c>
    </row>
    <row r="36" spans="1:12" x14ac:dyDescent="0.25">
      <c r="B36" s="30"/>
      <c r="C36" s="18" t="s">
        <v>0</v>
      </c>
      <c r="D36" s="1">
        <v>43.5</v>
      </c>
      <c r="E36" s="1">
        <v>62</v>
      </c>
      <c r="F36" s="49">
        <f>D36/E36</f>
        <v>0.70161290322580649</v>
      </c>
      <c r="H36">
        <v>32</v>
      </c>
      <c r="I36">
        <v>23</v>
      </c>
      <c r="J36">
        <v>7</v>
      </c>
      <c r="K36">
        <v>32</v>
      </c>
    </row>
    <row r="37" spans="1:12" x14ac:dyDescent="0.25">
      <c r="B37" s="30"/>
      <c r="C37" s="18" t="s">
        <v>1</v>
      </c>
      <c r="D37" s="1">
        <v>38</v>
      </c>
      <c r="E37" s="1">
        <v>62</v>
      </c>
      <c r="F37" s="49">
        <f t="shared" ref="F37:F40" si="4">D37/E37</f>
        <v>0.61290322580645162</v>
      </c>
      <c r="H37">
        <v>26</v>
      </c>
      <c r="I37">
        <v>24</v>
      </c>
      <c r="J37">
        <v>12</v>
      </c>
      <c r="K37">
        <v>26</v>
      </c>
    </row>
    <row r="38" spans="1:12" x14ac:dyDescent="0.25">
      <c r="B38" s="30"/>
      <c r="C38" s="18" t="s">
        <v>2</v>
      </c>
      <c r="D38" s="1">
        <v>45</v>
      </c>
      <c r="E38" s="1">
        <v>62</v>
      </c>
      <c r="F38" s="49">
        <f t="shared" si="4"/>
        <v>0.72580645161290325</v>
      </c>
      <c r="H38">
        <v>35</v>
      </c>
      <c r="I38">
        <v>20</v>
      </c>
      <c r="J38">
        <v>7</v>
      </c>
      <c r="K38">
        <v>35</v>
      </c>
    </row>
    <row r="39" spans="1:12" x14ac:dyDescent="0.25">
      <c r="B39" s="30"/>
      <c r="C39" s="18" t="s">
        <v>3</v>
      </c>
      <c r="D39" s="1">
        <v>41</v>
      </c>
      <c r="E39" s="1">
        <v>62</v>
      </c>
      <c r="F39" s="49">
        <f t="shared" si="4"/>
        <v>0.66129032258064513</v>
      </c>
      <c r="H39">
        <v>28</v>
      </c>
      <c r="I39">
        <v>26</v>
      </c>
      <c r="J39">
        <v>8</v>
      </c>
      <c r="K39">
        <v>28</v>
      </c>
    </row>
    <row r="40" spans="1:12" x14ac:dyDescent="0.25">
      <c r="B40" s="30"/>
      <c r="C40" s="19" t="s">
        <v>4</v>
      </c>
      <c r="D40" s="1">
        <v>37</v>
      </c>
      <c r="E40" s="1">
        <v>62</v>
      </c>
      <c r="F40" s="49">
        <f t="shared" si="4"/>
        <v>0.59677419354838712</v>
      </c>
      <c r="H40">
        <v>22</v>
      </c>
      <c r="I40">
        <v>30</v>
      </c>
      <c r="J40">
        <v>10</v>
      </c>
      <c r="K40">
        <v>30</v>
      </c>
    </row>
    <row r="41" spans="1:12" x14ac:dyDescent="0.25">
      <c r="B41" s="30"/>
      <c r="C41" s="16" t="s">
        <v>106</v>
      </c>
      <c r="D41" s="17"/>
      <c r="E41" s="17"/>
      <c r="F41" s="51">
        <f>SUM(F36:F40)/5</f>
        <v>0.65967741935483859</v>
      </c>
      <c r="K41" s="25">
        <f>SUM(K36:K40)/5</f>
        <v>30.2</v>
      </c>
      <c r="L41" t="s">
        <v>263</v>
      </c>
    </row>
    <row r="42" spans="1:12" x14ac:dyDescent="0.25">
      <c r="B42" s="30"/>
      <c r="C42" s="4"/>
      <c r="D42" s="1"/>
      <c r="E42" s="1"/>
      <c r="F42" s="31"/>
      <c r="K42" s="86">
        <v>0.48</v>
      </c>
    </row>
    <row r="43" spans="1:12" ht="45" x14ac:dyDescent="0.25">
      <c r="A43" t="s">
        <v>126</v>
      </c>
      <c r="B43" s="30">
        <v>6</v>
      </c>
      <c r="C43" s="3" t="s">
        <v>10</v>
      </c>
      <c r="D43" s="14" t="s">
        <v>115</v>
      </c>
      <c r="E43" s="15" t="s">
        <v>90</v>
      </c>
      <c r="F43" s="32" t="s">
        <v>105</v>
      </c>
      <c r="H43" s="7" t="s">
        <v>99</v>
      </c>
      <c r="I43" s="7" t="s">
        <v>116</v>
      </c>
      <c r="J43" s="7" t="s">
        <v>97</v>
      </c>
      <c r="K43" s="7" t="s">
        <v>117</v>
      </c>
    </row>
    <row r="44" spans="1:12" x14ac:dyDescent="0.25">
      <c r="B44" s="30"/>
      <c r="C44" s="18" t="s">
        <v>0</v>
      </c>
      <c r="D44" s="1">
        <v>51.5</v>
      </c>
      <c r="E44" s="1">
        <v>62</v>
      </c>
      <c r="F44" s="49">
        <f>D44/E44</f>
        <v>0.83064516129032262</v>
      </c>
      <c r="H44">
        <v>43</v>
      </c>
      <c r="I44">
        <v>17</v>
      </c>
      <c r="J44">
        <v>2</v>
      </c>
      <c r="K44">
        <v>43</v>
      </c>
    </row>
    <row r="45" spans="1:12" x14ac:dyDescent="0.25">
      <c r="B45" s="30"/>
      <c r="C45" s="18" t="s">
        <v>1</v>
      </c>
      <c r="D45" s="1">
        <v>39</v>
      </c>
      <c r="E45" s="1">
        <v>62</v>
      </c>
      <c r="F45" s="49">
        <f t="shared" ref="F45:F48" si="5">D45/E45</f>
        <v>0.62903225806451613</v>
      </c>
      <c r="H45">
        <v>28</v>
      </c>
      <c r="I45">
        <v>22</v>
      </c>
      <c r="J45">
        <v>12</v>
      </c>
      <c r="K45">
        <v>28</v>
      </c>
    </row>
    <row r="46" spans="1:12" x14ac:dyDescent="0.25">
      <c r="B46" s="30"/>
      <c r="C46" s="18" t="s">
        <v>2</v>
      </c>
      <c r="D46" s="1">
        <v>34</v>
      </c>
      <c r="E46" s="1">
        <v>62</v>
      </c>
      <c r="F46" s="49">
        <f t="shared" si="5"/>
        <v>0.54838709677419351</v>
      </c>
      <c r="H46">
        <v>20</v>
      </c>
      <c r="I46">
        <v>28</v>
      </c>
      <c r="J46">
        <v>14</v>
      </c>
      <c r="K46">
        <v>28</v>
      </c>
    </row>
    <row r="47" spans="1:12" x14ac:dyDescent="0.25">
      <c r="B47" s="30"/>
      <c r="C47" s="18" t="s">
        <v>3</v>
      </c>
      <c r="D47" s="1">
        <v>47</v>
      </c>
      <c r="E47" s="1">
        <v>62</v>
      </c>
      <c r="F47" s="49">
        <f t="shared" si="5"/>
        <v>0.75806451612903225</v>
      </c>
      <c r="H47">
        <v>36</v>
      </c>
      <c r="I47">
        <v>22</v>
      </c>
      <c r="J47">
        <v>4</v>
      </c>
      <c r="K47">
        <v>36</v>
      </c>
    </row>
    <row r="48" spans="1:12" x14ac:dyDescent="0.25">
      <c r="B48" s="30"/>
      <c r="C48" s="19" t="s">
        <v>4</v>
      </c>
      <c r="D48" s="1">
        <v>43</v>
      </c>
      <c r="E48" s="1">
        <v>62</v>
      </c>
      <c r="F48" s="49">
        <f t="shared" si="5"/>
        <v>0.69354838709677424</v>
      </c>
      <c r="H48">
        <v>29</v>
      </c>
      <c r="I48">
        <v>28</v>
      </c>
      <c r="J48">
        <v>5</v>
      </c>
      <c r="K48">
        <v>29</v>
      </c>
    </row>
    <row r="49" spans="1:12" x14ac:dyDescent="0.25">
      <c r="B49" s="30"/>
      <c r="C49" s="16" t="s">
        <v>106</v>
      </c>
      <c r="D49" s="17"/>
      <c r="E49" s="17"/>
      <c r="F49" s="51">
        <f>SUM(F44:F48)/5</f>
        <v>0.69193548387096759</v>
      </c>
      <c r="K49" s="25">
        <f>SUM(K44:K48)/5</f>
        <v>32.799999999999997</v>
      </c>
      <c r="L49" t="s">
        <v>263</v>
      </c>
    </row>
    <row r="50" spans="1:12" x14ac:dyDescent="0.25">
      <c r="B50" s="30"/>
      <c r="C50" s="4"/>
      <c r="D50" s="1"/>
      <c r="E50" s="1"/>
      <c r="F50" s="31"/>
      <c r="K50" s="86">
        <v>0.53</v>
      </c>
    </row>
    <row r="51" spans="1:12" ht="45" x14ac:dyDescent="0.25">
      <c r="A51" t="s">
        <v>127</v>
      </c>
      <c r="B51" s="30">
        <v>7</v>
      </c>
      <c r="C51" s="3" t="s">
        <v>11</v>
      </c>
      <c r="D51" s="14" t="s">
        <v>115</v>
      </c>
      <c r="E51" s="15" t="s">
        <v>90</v>
      </c>
      <c r="F51" s="32" t="s">
        <v>105</v>
      </c>
      <c r="H51" s="7" t="s">
        <v>99</v>
      </c>
      <c r="I51" s="7" t="s">
        <v>116</v>
      </c>
      <c r="J51" s="7" t="s">
        <v>97</v>
      </c>
      <c r="K51" s="7" t="s">
        <v>117</v>
      </c>
    </row>
    <row r="52" spans="1:12" x14ac:dyDescent="0.25">
      <c r="B52" s="30"/>
      <c r="C52" s="18" t="s">
        <v>0</v>
      </c>
      <c r="D52" s="1">
        <v>55</v>
      </c>
      <c r="E52" s="1">
        <v>62</v>
      </c>
      <c r="F52" s="49">
        <f>D52/E52</f>
        <v>0.88709677419354838</v>
      </c>
      <c r="H52">
        <v>48</v>
      </c>
      <c r="I52">
        <v>14</v>
      </c>
      <c r="J52">
        <v>0</v>
      </c>
      <c r="K52">
        <v>48</v>
      </c>
    </row>
    <row r="53" spans="1:12" x14ac:dyDescent="0.25">
      <c r="B53" s="30"/>
      <c r="C53" s="18" t="s">
        <v>1</v>
      </c>
      <c r="D53" s="1">
        <v>52</v>
      </c>
      <c r="E53" s="1">
        <v>61</v>
      </c>
      <c r="F53" s="49">
        <f t="shared" ref="F53:F56" si="6">D53/E53</f>
        <v>0.85245901639344257</v>
      </c>
      <c r="H53">
        <v>44</v>
      </c>
      <c r="I53">
        <v>16</v>
      </c>
      <c r="J53">
        <v>1</v>
      </c>
      <c r="K53">
        <v>44</v>
      </c>
    </row>
    <row r="54" spans="1:12" x14ac:dyDescent="0.25">
      <c r="B54" s="30"/>
      <c r="C54" s="18" t="s">
        <v>2</v>
      </c>
      <c r="D54" s="1">
        <v>48.5</v>
      </c>
      <c r="E54" s="1">
        <v>62</v>
      </c>
      <c r="F54" s="49">
        <f t="shared" si="6"/>
        <v>0.782258064516129</v>
      </c>
      <c r="H54">
        <v>40</v>
      </c>
      <c r="I54">
        <v>17</v>
      </c>
      <c r="J54">
        <v>5</v>
      </c>
      <c r="K54">
        <v>40</v>
      </c>
    </row>
    <row r="55" spans="1:12" x14ac:dyDescent="0.25">
      <c r="B55" s="30"/>
      <c r="C55" s="18" t="s">
        <v>3</v>
      </c>
      <c r="D55" s="1">
        <v>54</v>
      </c>
      <c r="E55" s="1">
        <v>62</v>
      </c>
      <c r="F55" s="49">
        <f t="shared" si="6"/>
        <v>0.87096774193548387</v>
      </c>
      <c r="H55">
        <v>46</v>
      </c>
      <c r="I55">
        <v>16</v>
      </c>
      <c r="J55">
        <v>0</v>
      </c>
      <c r="K55">
        <v>46</v>
      </c>
    </row>
    <row r="56" spans="1:12" x14ac:dyDescent="0.25">
      <c r="B56" s="30"/>
      <c r="C56" s="19" t="s">
        <v>4</v>
      </c>
      <c r="D56" s="1">
        <v>51.5</v>
      </c>
      <c r="E56" s="1">
        <v>62</v>
      </c>
      <c r="F56" s="49">
        <f t="shared" si="6"/>
        <v>0.83064516129032262</v>
      </c>
      <c r="H56">
        <v>41</v>
      </c>
      <c r="I56">
        <v>21</v>
      </c>
      <c r="J56">
        <v>0</v>
      </c>
      <c r="K56">
        <v>41</v>
      </c>
    </row>
    <row r="57" spans="1:12" x14ac:dyDescent="0.25">
      <c r="B57" s="30"/>
      <c r="C57" s="16" t="s">
        <v>106</v>
      </c>
      <c r="D57" s="17"/>
      <c r="E57" s="17"/>
      <c r="F57" s="51">
        <f>SUM(F52:F56)/5</f>
        <v>0.84468535166578529</v>
      </c>
      <c r="K57" s="25">
        <f>SUM(K52:K56)/5</f>
        <v>43.8</v>
      </c>
      <c r="L57" t="s">
        <v>263</v>
      </c>
    </row>
    <row r="58" spans="1:12" x14ac:dyDescent="0.25">
      <c r="B58" s="30"/>
      <c r="C58" s="1"/>
      <c r="D58" s="1"/>
      <c r="E58" s="1"/>
      <c r="F58" s="31"/>
      <c r="K58" s="86">
        <v>0.71</v>
      </c>
    </row>
    <row r="59" spans="1:12" ht="18.75" x14ac:dyDescent="0.3">
      <c r="B59" s="30"/>
      <c r="C59" s="21" t="s">
        <v>109</v>
      </c>
      <c r="D59" s="1"/>
      <c r="E59" s="1"/>
      <c r="F59" s="31"/>
    </row>
    <row r="60" spans="1:12" x14ac:dyDescent="0.25">
      <c r="B60" s="30"/>
      <c r="C60" s="3" t="s">
        <v>6</v>
      </c>
      <c r="D60" s="1"/>
      <c r="E60" s="1"/>
      <c r="F60" s="31"/>
    </row>
    <row r="61" spans="1:12" ht="27.75" customHeight="1" x14ac:dyDescent="0.25">
      <c r="A61" t="s">
        <v>128</v>
      </c>
      <c r="B61" s="30">
        <v>1</v>
      </c>
      <c r="C61" s="3" t="s">
        <v>12</v>
      </c>
      <c r="D61" s="14" t="s">
        <v>115</v>
      </c>
      <c r="E61" s="15" t="s">
        <v>90</v>
      </c>
      <c r="F61" s="32" t="s">
        <v>105</v>
      </c>
      <c r="H61" s="7" t="s">
        <v>99</v>
      </c>
      <c r="I61" s="7" t="s">
        <v>116</v>
      </c>
      <c r="J61" s="7" t="s">
        <v>97</v>
      </c>
      <c r="K61" s="7" t="s">
        <v>117</v>
      </c>
    </row>
    <row r="62" spans="1:12" x14ac:dyDescent="0.25">
      <c r="B62" s="30"/>
      <c r="C62" s="18" t="s">
        <v>0</v>
      </c>
      <c r="D62" s="1">
        <v>51</v>
      </c>
      <c r="E62" s="1">
        <v>59</v>
      </c>
      <c r="F62" s="49">
        <f t="shared" ref="F62:F66" si="7">D62/E62</f>
        <v>0.86440677966101698</v>
      </c>
      <c r="H62">
        <v>46</v>
      </c>
      <c r="I62">
        <v>10</v>
      </c>
      <c r="J62">
        <v>3</v>
      </c>
      <c r="K62">
        <v>46</v>
      </c>
    </row>
    <row r="63" spans="1:12" x14ac:dyDescent="0.25">
      <c r="B63" s="30"/>
      <c r="C63" s="18" t="s">
        <v>1</v>
      </c>
      <c r="D63" s="1">
        <v>47.5</v>
      </c>
      <c r="E63" s="1">
        <v>59</v>
      </c>
      <c r="F63" s="49">
        <f t="shared" si="7"/>
        <v>0.80508474576271183</v>
      </c>
      <c r="H63">
        <v>41</v>
      </c>
      <c r="I63">
        <v>13</v>
      </c>
      <c r="J63">
        <v>5</v>
      </c>
      <c r="K63">
        <v>41</v>
      </c>
    </row>
    <row r="64" spans="1:12" x14ac:dyDescent="0.25">
      <c r="B64" s="30"/>
      <c r="C64" s="18" t="s">
        <v>2</v>
      </c>
      <c r="D64" s="1">
        <v>37</v>
      </c>
      <c r="E64" s="1">
        <v>59</v>
      </c>
      <c r="F64" s="49">
        <f t="shared" si="7"/>
        <v>0.6271186440677966</v>
      </c>
      <c r="H64">
        <v>23</v>
      </c>
      <c r="I64">
        <v>28</v>
      </c>
      <c r="J64">
        <v>8</v>
      </c>
      <c r="K64">
        <v>28</v>
      </c>
    </row>
    <row r="65" spans="1:12" x14ac:dyDescent="0.25">
      <c r="B65" s="30"/>
      <c r="C65" s="18" t="s">
        <v>3</v>
      </c>
      <c r="D65" s="1">
        <v>48.5</v>
      </c>
      <c r="E65" s="1">
        <v>59</v>
      </c>
      <c r="F65" s="49">
        <f t="shared" si="7"/>
        <v>0.82203389830508478</v>
      </c>
      <c r="H65">
        <v>41</v>
      </c>
      <c r="I65">
        <v>15</v>
      </c>
      <c r="J65">
        <v>3</v>
      </c>
      <c r="K65">
        <v>41</v>
      </c>
    </row>
    <row r="66" spans="1:12" x14ac:dyDescent="0.25">
      <c r="B66" s="30"/>
      <c r="C66" s="19" t="s">
        <v>4</v>
      </c>
      <c r="D66" s="1">
        <v>47.5</v>
      </c>
      <c r="E66" s="1">
        <v>59</v>
      </c>
      <c r="F66" s="49">
        <f t="shared" si="7"/>
        <v>0.80508474576271183</v>
      </c>
      <c r="H66">
        <v>41</v>
      </c>
      <c r="I66">
        <v>13</v>
      </c>
      <c r="J66">
        <v>5</v>
      </c>
      <c r="K66">
        <v>41</v>
      </c>
    </row>
    <row r="67" spans="1:12" x14ac:dyDescent="0.25">
      <c r="B67" s="30"/>
      <c r="C67" s="16" t="s">
        <v>106</v>
      </c>
      <c r="D67" s="17"/>
      <c r="E67" s="17"/>
      <c r="F67" s="51">
        <f>SUM(F62:F66)/5</f>
        <v>0.78474576271186447</v>
      </c>
      <c r="K67" s="25">
        <f>SUM(K62:K66)/5</f>
        <v>39.4</v>
      </c>
      <c r="L67" t="s">
        <v>263</v>
      </c>
    </row>
    <row r="68" spans="1:12" ht="18" customHeight="1" x14ac:dyDescent="0.25">
      <c r="B68" s="30"/>
      <c r="C68" s="4"/>
      <c r="D68" s="1"/>
      <c r="E68" s="1"/>
      <c r="F68" s="31"/>
      <c r="K68" s="86">
        <v>0.68</v>
      </c>
    </row>
    <row r="69" spans="1:12" ht="43.5" customHeight="1" x14ac:dyDescent="0.25">
      <c r="A69" t="s">
        <v>130</v>
      </c>
      <c r="B69" s="30">
        <v>2</v>
      </c>
      <c r="C69" s="3" t="s">
        <v>14</v>
      </c>
      <c r="D69" s="14" t="s">
        <v>115</v>
      </c>
      <c r="E69" s="15" t="s">
        <v>90</v>
      </c>
      <c r="F69" s="32" t="s">
        <v>105</v>
      </c>
      <c r="H69" s="7" t="s">
        <v>99</v>
      </c>
      <c r="I69" s="7" t="s">
        <v>116</v>
      </c>
      <c r="J69" s="7" t="s">
        <v>97</v>
      </c>
      <c r="K69" s="7" t="s">
        <v>117</v>
      </c>
    </row>
    <row r="70" spans="1:12" x14ac:dyDescent="0.25">
      <c r="B70" s="30"/>
      <c r="C70" s="18" t="s">
        <v>0</v>
      </c>
      <c r="D70" s="1">
        <v>51.5</v>
      </c>
      <c r="E70" s="1">
        <v>59</v>
      </c>
      <c r="F70" s="49">
        <f t="shared" ref="F70:F74" si="8">D70/E70</f>
        <v>0.8728813559322034</v>
      </c>
      <c r="H70">
        <v>46</v>
      </c>
      <c r="I70">
        <v>11</v>
      </c>
      <c r="J70">
        <v>2</v>
      </c>
      <c r="K70">
        <v>46</v>
      </c>
    </row>
    <row r="71" spans="1:12" x14ac:dyDescent="0.25">
      <c r="B71" s="30"/>
      <c r="C71" s="18" t="s">
        <v>1</v>
      </c>
      <c r="D71" s="1">
        <v>44</v>
      </c>
      <c r="E71" s="1">
        <v>59</v>
      </c>
      <c r="F71" s="49">
        <f t="shared" si="8"/>
        <v>0.74576271186440679</v>
      </c>
      <c r="H71">
        <v>36</v>
      </c>
      <c r="I71">
        <v>16</v>
      </c>
      <c r="J71">
        <v>7</v>
      </c>
      <c r="K71">
        <v>36</v>
      </c>
    </row>
    <row r="72" spans="1:12" x14ac:dyDescent="0.25">
      <c r="B72" s="30"/>
      <c r="C72" s="18" t="s">
        <v>2</v>
      </c>
      <c r="D72" s="1">
        <v>39.5</v>
      </c>
      <c r="E72" s="1">
        <v>59</v>
      </c>
      <c r="F72" s="49">
        <f t="shared" si="8"/>
        <v>0.66949152542372881</v>
      </c>
      <c r="H72">
        <v>28</v>
      </c>
      <c r="I72">
        <v>23</v>
      </c>
      <c r="J72">
        <v>8</v>
      </c>
      <c r="K72">
        <v>28</v>
      </c>
    </row>
    <row r="73" spans="1:12" x14ac:dyDescent="0.25">
      <c r="B73" s="30"/>
      <c r="C73" s="18" t="s">
        <v>3</v>
      </c>
      <c r="D73" s="1">
        <v>49</v>
      </c>
      <c r="E73" s="1">
        <v>59</v>
      </c>
      <c r="F73" s="49">
        <f t="shared" si="8"/>
        <v>0.83050847457627119</v>
      </c>
      <c r="H73">
        <v>42</v>
      </c>
      <c r="I73">
        <v>14</v>
      </c>
      <c r="J73">
        <v>3</v>
      </c>
      <c r="K73">
        <v>42</v>
      </c>
    </row>
    <row r="74" spans="1:12" x14ac:dyDescent="0.25">
      <c r="B74" s="30"/>
      <c r="C74" s="19" t="s">
        <v>4</v>
      </c>
      <c r="D74" s="1">
        <v>49.5</v>
      </c>
      <c r="E74" s="1">
        <v>59</v>
      </c>
      <c r="F74" s="49">
        <f t="shared" si="8"/>
        <v>0.83898305084745761</v>
      </c>
      <c r="H74">
        <v>44</v>
      </c>
      <c r="I74">
        <v>11</v>
      </c>
      <c r="J74">
        <v>4</v>
      </c>
      <c r="K74">
        <v>44</v>
      </c>
    </row>
    <row r="75" spans="1:12" x14ac:dyDescent="0.25">
      <c r="B75" s="30"/>
      <c r="C75" s="16" t="s">
        <v>106</v>
      </c>
      <c r="D75" s="17"/>
      <c r="E75" s="17"/>
      <c r="F75" s="51">
        <f>SUM(F70:F74)/5</f>
        <v>0.79152542372881363</v>
      </c>
      <c r="K75" s="25">
        <f>SUM(K70:K74)/5</f>
        <v>39.200000000000003</v>
      </c>
      <c r="L75" t="s">
        <v>263</v>
      </c>
    </row>
    <row r="76" spans="1:12" x14ac:dyDescent="0.25">
      <c r="B76" s="30"/>
      <c r="C76" s="20"/>
      <c r="D76" s="5"/>
      <c r="E76" s="5"/>
      <c r="F76" s="33"/>
      <c r="K76" s="86">
        <v>0.66</v>
      </c>
    </row>
    <row r="77" spans="1:12" ht="45" x14ac:dyDescent="0.25">
      <c r="A77" t="s">
        <v>131</v>
      </c>
      <c r="B77" s="30">
        <v>3</v>
      </c>
      <c r="C77" s="23" t="s">
        <v>13</v>
      </c>
      <c r="D77" s="14" t="s">
        <v>115</v>
      </c>
      <c r="E77" s="15" t="s">
        <v>90</v>
      </c>
      <c r="F77" s="32" t="s">
        <v>105</v>
      </c>
      <c r="H77" s="7" t="s">
        <v>99</v>
      </c>
      <c r="I77" s="7" t="s">
        <v>116</v>
      </c>
      <c r="J77" s="7" t="s">
        <v>97</v>
      </c>
      <c r="K77" s="7" t="s">
        <v>117</v>
      </c>
    </row>
    <row r="78" spans="1:12" x14ac:dyDescent="0.25">
      <c r="B78" s="30"/>
      <c r="C78" s="18" t="s">
        <v>0</v>
      </c>
      <c r="D78" s="1">
        <v>49.5</v>
      </c>
      <c r="E78" s="1">
        <v>59</v>
      </c>
      <c r="F78" s="49">
        <f t="shared" ref="F78:F82" si="9">D78/E78</f>
        <v>0.83898305084745761</v>
      </c>
      <c r="H78">
        <v>42</v>
      </c>
      <c r="I78">
        <v>15</v>
      </c>
      <c r="J78">
        <v>2</v>
      </c>
      <c r="K78">
        <v>42</v>
      </c>
    </row>
    <row r="79" spans="1:12" x14ac:dyDescent="0.25">
      <c r="B79" s="30"/>
      <c r="C79" s="18" t="s">
        <v>1</v>
      </c>
      <c r="D79" s="1">
        <v>47.5</v>
      </c>
      <c r="E79" s="1">
        <v>59</v>
      </c>
      <c r="F79" s="49">
        <f t="shared" si="9"/>
        <v>0.80508474576271183</v>
      </c>
      <c r="H79">
        <v>39</v>
      </c>
      <c r="I79">
        <v>17</v>
      </c>
      <c r="J79">
        <v>3</v>
      </c>
      <c r="K79">
        <v>39</v>
      </c>
    </row>
    <row r="80" spans="1:12" x14ac:dyDescent="0.25">
      <c r="B80" s="30"/>
      <c r="C80" s="18" t="s">
        <v>2</v>
      </c>
      <c r="D80" s="1">
        <v>40.5</v>
      </c>
      <c r="E80" s="1">
        <v>59</v>
      </c>
      <c r="F80" s="49">
        <f t="shared" si="9"/>
        <v>0.68644067796610164</v>
      </c>
      <c r="H80">
        <v>30</v>
      </c>
      <c r="I80">
        <v>21</v>
      </c>
      <c r="J80">
        <v>8</v>
      </c>
      <c r="K80">
        <v>30</v>
      </c>
    </row>
    <row r="81" spans="1:12" x14ac:dyDescent="0.25">
      <c r="B81" s="30"/>
      <c r="C81" s="18" t="s">
        <v>3</v>
      </c>
      <c r="D81" s="1">
        <v>49</v>
      </c>
      <c r="E81" s="1">
        <v>59</v>
      </c>
      <c r="F81" s="49">
        <f t="shared" si="9"/>
        <v>0.83050847457627119</v>
      </c>
      <c r="H81">
        <v>41</v>
      </c>
      <c r="I81">
        <v>16</v>
      </c>
      <c r="J81">
        <v>2</v>
      </c>
      <c r="K81">
        <v>41</v>
      </c>
    </row>
    <row r="82" spans="1:12" x14ac:dyDescent="0.25">
      <c r="B82" s="30"/>
      <c r="C82" s="19" t="s">
        <v>4</v>
      </c>
      <c r="D82" s="1">
        <v>50</v>
      </c>
      <c r="E82" s="1">
        <v>59</v>
      </c>
      <c r="F82" s="49">
        <f t="shared" si="9"/>
        <v>0.84745762711864403</v>
      </c>
      <c r="H82">
        <v>44</v>
      </c>
      <c r="I82">
        <v>12</v>
      </c>
      <c r="J82">
        <v>3</v>
      </c>
      <c r="K82">
        <v>44</v>
      </c>
    </row>
    <row r="83" spans="1:12" x14ac:dyDescent="0.25">
      <c r="B83" s="30"/>
      <c r="C83" s="16" t="s">
        <v>106</v>
      </c>
      <c r="D83" s="17"/>
      <c r="E83" s="17"/>
      <c r="F83" s="51">
        <f>SUM(F78:F82)/5</f>
        <v>0.80169491525423742</v>
      </c>
      <c r="K83" s="25">
        <f>SUM(K78:K82)/5</f>
        <v>39.200000000000003</v>
      </c>
      <c r="L83" t="s">
        <v>263</v>
      </c>
    </row>
    <row r="84" spans="1:12" x14ac:dyDescent="0.25">
      <c r="B84" s="30"/>
      <c r="C84" s="22"/>
      <c r="D84" s="5"/>
      <c r="E84" s="5"/>
      <c r="F84" s="33"/>
      <c r="K84" s="86">
        <v>0.66</v>
      </c>
    </row>
    <row r="85" spans="1:12" ht="45" x14ac:dyDescent="0.25">
      <c r="A85" t="s">
        <v>132</v>
      </c>
      <c r="B85" s="30">
        <v>4</v>
      </c>
      <c r="C85" s="23" t="s">
        <v>15</v>
      </c>
      <c r="D85" s="14" t="s">
        <v>115</v>
      </c>
      <c r="E85" s="15" t="s">
        <v>90</v>
      </c>
      <c r="F85" s="32" t="s">
        <v>105</v>
      </c>
      <c r="H85" s="7" t="s">
        <v>99</v>
      </c>
      <c r="I85" s="7" t="s">
        <v>116</v>
      </c>
      <c r="J85" s="7" t="s">
        <v>97</v>
      </c>
      <c r="K85" s="7" t="s">
        <v>117</v>
      </c>
    </row>
    <row r="86" spans="1:12" x14ac:dyDescent="0.25">
      <c r="B86" s="30"/>
      <c r="C86" s="18" t="s">
        <v>0</v>
      </c>
      <c r="D86" s="1">
        <v>47</v>
      </c>
      <c r="E86" s="1">
        <v>59</v>
      </c>
      <c r="F86" s="49">
        <f t="shared" ref="F86:F90" si="10">D86/E86</f>
        <v>0.79661016949152541</v>
      </c>
      <c r="H86">
        <v>38</v>
      </c>
      <c r="I86">
        <v>18</v>
      </c>
      <c r="J86">
        <v>3</v>
      </c>
      <c r="K86">
        <v>38</v>
      </c>
    </row>
    <row r="87" spans="1:12" x14ac:dyDescent="0.25">
      <c r="B87" s="30"/>
      <c r="C87" s="18" t="s">
        <v>1</v>
      </c>
      <c r="D87" s="1">
        <v>43</v>
      </c>
      <c r="E87" s="1">
        <v>59</v>
      </c>
      <c r="F87" s="49">
        <f t="shared" si="10"/>
        <v>0.72881355932203384</v>
      </c>
      <c r="H87">
        <v>32</v>
      </c>
      <c r="I87">
        <v>22</v>
      </c>
      <c r="J87">
        <v>5</v>
      </c>
      <c r="K87">
        <v>32</v>
      </c>
    </row>
    <row r="88" spans="1:12" x14ac:dyDescent="0.25">
      <c r="B88" s="30"/>
      <c r="C88" s="18" t="s">
        <v>2</v>
      </c>
      <c r="D88" s="1">
        <v>37</v>
      </c>
      <c r="E88" s="1">
        <v>59</v>
      </c>
      <c r="F88" s="49">
        <f t="shared" si="10"/>
        <v>0.6271186440677966</v>
      </c>
      <c r="H88">
        <v>22</v>
      </c>
      <c r="I88">
        <v>30</v>
      </c>
      <c r="J88">
        <v>7</v>
      </c>
      <c r="K88">
        <v>30</v>
      </c>
    </row>
    <row r="89" spans="1:12" x14ac:dyDescent="0.25">
      <c r="B89" s="30"/>
      <c r="C89" s="18" t="s">
        <v>3</v>
      </c>
      <c r="D89" s="1">
        <v>43.5</v>
      </c>
      <c r="E89" s="1">
        <v>59</v>
      </c>
      <c r="F89" s="49">
        <f t="shared" si="10"/>
        <v>0.73728813559322037</v>
      </c>
      <c r="H89">
        <v>31</v>
      </c>
      <c r="I89">
        <v>25</v>
      </c>
      <c r="J89">
        <v>3</v>
      </c>
      <c r="K89">
        <v>31</v>
      </c>
    </row>
    <row r="90" spans="1:12" x14ac:dyDescent="0.25">
      <c r="B90" s="30"/>
      <c r="C90" s="19" t="s">
        <v>4</v>
      </c>
      <c r="D90" s="1">
        <v>47</v>
      </c>
      <c r="E90" s="1">
        <v>59</v>
      </c>
      <c r="F90" s="49">
        <f t="shared" si="10"/>
        <v>0.79661016949152541</v>
      </c>
      <c r="H90">
        <v>39</v>
      </c>
      <c r="I90">
        <v>16</v>
      </c>
      <c r="J90">
        <v>4</v>
      </c>
      <c r="K90">
        <v>39</v>
      </c>
    </row>
    <row r="91" spans="1:12" x14ac:dyDescent="0.25">
      <c r="B91" s="30"/>
      <c r="C91" s="16" t="s">
        <v>106</v>
      </c>
      <c r="D91" s="17"/>
      <c r="E91" s="17"/>
      <c r="F91" s="51">
        <f>SUM(F86:F90)/5</f>
        <v>0.73728813559322037</v>
      </c>
      <c r="K91" s="25">
        <f>SUM(K86:K90)/5</f>
        <v>34</v>
      </c>
      <c r="L91" t="s">
        <v>263</v>
      </c>
    </row>
    <row r="92" spans="1:12" x14ac:dyDescent="0.25">
      <c r="B92" s="30"/>
      <c r="C92" s="20"/>
      <c r="D92" s="5"/>
      <c r="E92" s="5"/>
      <c r="F92" s="33"/>
      <c r="K92" s="86">
        <v>0.57999999999999996</v>
      </c>
    </row>
    <row r="93" spans="1:12" ht="37.5" x14ac:dyDescent="0.3">
      <c r="B93" s="30"/>
      <c r="C93" s="24" t="s">
        <v>110</v>
      </c>
      <c r="D93" s="5"/>
      <c r="E93" s="5"/>
      <c r="F93" s="33"/>
    </row>
    <row r="94" spans="1:12" x14ac:dyDescent="0.25">
      <c r="B94" s="30"/>
      <c r="C94" s="3" t="s">
        <v>6</v>
      </c>
      <c r="D94" s="1"/>
      <c r="E94" s="1"/>
      <c r="F94" s="31"/>
    </row>
    <row r="95" spans="1:12" ht="45" x14ac:dyDescent="0.25">
      <c r="A95" t="s">
        <v>133</v>
      </c>
      <c r="B95" s="30">
        <v>1</v>
      </c>
      <c r="C95" s="3" t="s">
        <v>16</v>
      </c>
      <c r="D95" s="14" t="s">
        <v>115</v>
      </c>
      <c r="E95" s="15" t="s">
        <v>90</v>
      </c>
      <c r="F95" s="32" t="s">
        <v>105</v>
      </c>
      <c r="H95" s="7" t="s">
        <v>99</v>
      </c>
      <c r="I95" s="7" t="s">
        <v>116</v>
      </c>
      <c r="J95" s="7" t="s">
        <v>97</v>
      </c>
      <c r="K95" s="7" t="s">
        <v>117</v>
      </c>
    </row>
    <row r="96" spans="1:12" x14ac:dyDescent="0.25">
      <c r="B96" s="30"/>
      <c r="C96" s="18" t="s">
        <v>0</v>
      </c>
      <c r="D96" s="1">
        <v>50.5</v>
      </c>
      <c r="E96" s="1">
        <v>54</v>
      </c>
      <c r="F96" s="49">
        <f t="shared" ref="F96:F100" si="11">D96/E96</f>
        <v>0.93518518518518523</v>
      </c>
      <c r="H96">
        <v>47</v>
      </c>
      <c r="I96">
        <v>7</v>
      </c>
      <c r="J96">
        <v>0</v>
      </c>
      <c r="K96">
        <v>47</v>
      </c>
    </row>
    <row r="97" spans="1:13" x14ac:dyDescent="0.25">
      <c r="B97" s="30"/>
      <c r="C97" s="18" t="s">
        <v>1</v>
      </c>
      <c r="D97" s="1">
        <v>48.5</v>
      </c>
      <c r="E97" s="1">
        <v>54</v>
      </c>
      <c r="F97" s="49">
        <f t="shared" si="11"/>
        <v>0.89814814814814814</v>
      </c>
      <c r="H97">
        <v>44</v>
      </c>
      <c r="I97">
        <v>9</v>
      </c>
      <c r="J97">
        <v>1</v>
      </c>
      <c r="K97">
        <v>44</v>
      </c>
    </row>
    <row r="98" spans="1:13" x14ac:dyDescent="0.25">
      <c r="B98" s="30"/>
      <c r="C98" s="18" t="s">
        <v>2</v>
      </c>
      <c r="D98" s="1">
        <v>39.5</v>
      </c>
      <c r="E98" s="1">
        <v>54</v>
      </c>
      <c r="F98" s="49">
        <f t="shared" si="11"/>
        <v>0.73148148148148151</v>
      </c>
      <c r="H98">
        <v>28</v>
      </c>
      <c r="I98">
        <v>23</v>
      </c>
      <c r="J98">
        <v>3</v>
      </c>
      <c r="K98">
        <v>28</v>
      </c>
    </row>
    <row r="99" spans="1:13" x14ac:dyDescent="0.25">
      <c r="B99" s="30"/>
      <c r="C99" s="18" t="s">
        <v>3</v>
      </c>
      <c r="D99" s="1">
        <v>46.5</v>
      </c>
      <c r="E99" s="1">
        <v>54</v>
      </c>
      <c r="F99" s="49">
        <f t="shared" si="11"/>
        <v>0.86111111111111116</v>
      </c>
      <c r="H99">
        <v>41</v>
      </c>
      <c r="I99">
        <v>11</v>
      </c>
      <c r="J99">
        <v>2</v>
      </c>
      <c r="K99">
        <v>41</v>
      </c>
    </row>
    <row r="100" spans="1:13" x14ac:dyDescent="0.25">
      <c r="B100" s="30"/>
      <c r="C100" s="19" t="s">
        <v>4</v>
      </c>
      <c r="D100" s="1">
        <v>45</v>
      </c>
      <c r="E100" s="1">
        <v>54</v>
      </c>
      <c r="F100" s="49">
        <f t="shared" si="11"/>
        <v>0.83333333333333337</v>
      </c>
      <c r="H100">
        <v>38</v>
      </c>
      <c r="I100">
        <v>14</v>
      </c>
      <c r="J100">
        <v>2</v>
      </c>
      <c r="K100">
        <v>38</v>
      </c>
    </row>
    <row r="101" spans="1:13" x14ac:dyDescent="0.25">
      <c r="B101" s="30"/>
      <c r="C101" s="16" t="s">
        <v>106</v>
      </c>
      <c r="D101" s="17"/>
      <c r="E101" s="17"/>
      <c r="F101" s="51">
        <f>SUM(F96:F100)/5</f>
        <v>0.85185185185185186</v>
      </c>
      <c r="K101" s="25">
        <f>SUM(K96:K100)/5</f>
        <v>39.6</v>
      </c>
      <c r="L101" t="s">
        <v>263</v>
      </c>
    </row>
    <row r="102" spans="1:13" x14ac:dyDescent="0.25">
      <c r="B102" s="30"/>
      <c r="C102" s="4"/>
      <c r="D102" s="1"/>
      <c r="E102" s="1"/>
      <c r="F102" s="31"/>
      <c r="K102" s="86">
        <v>0.74</v>
      </c>
    </row>
    <row r="103" spans="1:13" ht="60" x14ac:dyDescent="0.25">
      <c r="A103" t="s">
        <v>134</v>
      </c>
      <c r="B103" s="30">
        <v>2</v>
      </c>
      <c r="C103" s="3" t="s">
        <v>221</v>
      </c>
      <c r="D103" s="14" t="s">
        <v>115</v>
      </c>
      <c r="E103" s="15" t="s">
        <v>90</v>
      </c>
      <c r="F103" s="32" t="s">
        <v>105</v>
      </c>
      <c r="H103" s="7" t="s">
        <v>99</v>
      </c>
      <c r="I103" s="7" t="s">
        <v>116</v>
      </c>
      <c r="J103" s="7" t="s">
        <v>97</v>
      </c>
      <c r="K103" s="7" t="s">
        <v>117</v>
      </c>
    </row>
    <row r="104" spans="1:13" x14ac:dyDescent="0.25">
      <c r="B104" s="30"/>
      <c r="C104" s="18" t="s">
        <v>0</v>
      </c>
      <c r="D104" s="1">
        <v>40.5</v>
      </c>
      <c r="E104" s="1">
        <v>54</v>
      </c>
      <c r="F104" s="49">
        <f t="shared" ref="F104:F108" si="12">D104/E104</f>
        <v>0.75</v>
      </c>
      <c r="H104">
        <v>32</v>
      </c>
      <c r="I104">
        <v>17</v>
      </c>
      <c r="J104">
        <v>5</v>
      </c>
      <c r="K104">
        <v>32</v>
      </c>
    </row>
    <row r="105" spans="1:13" x14ac:dyDescent="0.25">
      <c r="B105" s="30"/>
      <c r="C105" s="18" t="s">
        <v>1</v>
      </c>
      <c r="D105" s="1">
        <v>35</v>
      </c>
      <c r="E105" s="1">
        <v>54</v>
      </c>
      <c r="F105" s="49">
        <f t="shared" si="12"/>
        <v>0.64814814814814814</v>
      </c>
      <c r="H105">
        <v>24</v>
      </c>
      <c r="I105">
        <v>22</v>
      </c>
      <c r="J105">
        <v>8</v>
      </c>
      <c r="K105">
        <v>24</v>
      </c>
    </row>
    <row r="106" spans="1:13" x14ac:dyDescent="0.25">
      <c r="B106" s="30"/>
      <c r="C106" s="18" t="s">
        <v>2</v>
      </c>
      <c r="D106" s="1">
        <v>43</v>
      </c>
      <c r="E106" s="1">
        <v>54</v>
      </c>
      <c r="F106" s="49">
        <f t="shared" si="12"/>
        <v>0.79629629629629628</v>
      </c>
      <c r="H106">
        <v>36</v>
      </c>
      <c r="I106">
        <v>14</v>
      </c>
      <c r="J106">
        <v>4</v>
      </c>
      <c r="K106">
        <v>36</v>
      </c>
    </row>
    <row r="107" spans="1:13" x14ac:dyDescent="0.25">
      <c r="B107" s="30"/>
      <c r="C107" s="18" t="s">
        <v>3</v>
      </c>
      <c r="D107" s="1">
        <v>39.5</v>
      </c>
      <c r="E107" s="1">
        <v>54</v>
      </c>
      <c r="F107" s="49">
        <f t="shared" si="12"/>
        <v>0.73148148148148151</v>
      </c>
      <c r="H107">
        <v>30</v>
      </c>
      <c r="I107">
        <v>19</v>
      </c>
      <c r="J107">
        <v>5</v>
      </c>
      <c r="K107">
        <v>30</v>
      </c>
    </row>
    <row r="108" spans="1:13" x14ac:dyDescent="0.25">
      <c r="B108" s="30"/>
      <c r="C108" s="19" t="s">
        <v>4</v>
      </c>
      <c r="D108" s="1">
        <v>34</v>
      </c>
      <c r="E108" s="1">
        <v>54</v>
      </c>
      <c r="F108" s="49">
        <f t="shared" si="12"/>
        <v>0.62962962962962965</v>
      </c>
      <c r="H108">
        <v>19</v>
      </c>
      <c r="I108">
        <v>30</v>
      </c>
      <c r="J108">
        <v>5</v>
      </c>
      <c r="K108">
        <v>30</v>
      </c>
    </row>
    <row r="109" spans="1:13" x14ac:dyDescent="0.25">
      <c r="B109" s="30"/>
      <c r="C109" s="16" t="s">
        <v>106</v>
      </c>
      <c r="D109" s="17"/>
      <c r="E109" s="17"/>
      <c r="F109" s="51">
        <f>SUM(F104:F108)/5</f>
        <v>0.71111111111111114</v>
      </c>
      <c r="K109" s="25">
        <f>SUM(K104:K108)/5</f>
        <v>30.4</v>
      </c>
      <c r="L109" t="s">
        <v>263</v>
      </c>
    </row>
    <row r="110" spans="1:13" s="25" customFormat="1" x14ac:dyDescent="0.25">
      <c r="B110" s="34"/>
      <c r="C110" s="15"/>
      <c r="D110" s="14"/>
      <c r="E110" s="14"/>
      <c r="F110" s="35"/>
      <c r="K110" s="86">
        <v>0.56000000000000005</v>
      </c>
      <c r="M110" s="98"/>
    </row>
    <row r="111" spans="1:13" ht="75" x14ac:dyDescent="0.25">
      <c r="A111" t="s">
        <v>135</v>
      </c>
      <c r="B111" s="30">
        <v>3</v>
      </c>
      <c r="C111" s="3" t="s">
        <v>222</v>
      </c>
      <c r="D111" s="14" t="s">
        <v>115</v>
      </c>
      <c r="E111" s="15" t="s">
        <v>90</v>
      </c>
      <c r="F111" s="32" t="s">
        <v>105</v>
      </c>
      <c r="H111" s="7" t="s">
        <v>99</v>
      </c>
      <c r="I111" s="7" t="s">
        <v>116</v>
      </c>
      <c r="J111" s="7" t="s">
        <v>97</v>
      </c>
      <c r="K111" s="7" t="s">
        <v>117</v>
      </c>
    </row>
    <row r="112" spans="1:13" x14ac:dyDescent="0.25">
      <c r="B112" s="30"/>
      <c r="C112" s="18" t="s">
        <v>0</v>
      </c>
      <c r="D112" s="1">
        <v>40.5</v>
      </c>
      <c r="E112" s="1">
        <v>54</v>
      </c>
      <c r="F112" s="49">
        <f t="shared" ref="F112:F116" si="13">D112/E112</f>
        <v>0.75</v>
      </c>
      <c r="H112">
        <v>31</v>
      </c>
      <c r="I112">
        <v>19</v>
      </c>
      <c r="J112">
        <v>4</v>
      </c>
      <c r="K112">
        <v>31</v>
      </c>
    </row>
    <row r="113" spans="1:12" x14ac:dyDescent="0.25">
      <c r="B113" s="30"/>
      <c r="C113" s="18" t="s">
        <v>1</v>
      </c>
      <c r="D113" s="1">
        <v>36</v>
      </c>
      <c r="E113" s="1">
        <v>54</v>
      </c>
      <c r="F113" s="49">
        <f t="shared" si="13"/>
        <v>0.66666666666666663</v>
      </c>
      <c r="H113">
        <v>25</v>
      </c>
      <c r="I113">
        <v>22</v>
      </c>
      <c r="J113">
        <v>7</v>
      </c>
      <c r="K113">
        <v>25</v>
      </c>
    </row>
    <row r="114" spans="1:12" x14ac:dyDescent="0.25">
      <c r="B114" s="30"/>
      <c r="C114" s="18" t="s">
        <v>2</v>
      </c>
      <c r="D114" s="1">
        <v>44</v>
      </c>
      <c r="E114" s="1">
        <v>54</v>
      </c>
      <c r="F114" s="49">
        <f t="shared" si="13"/>
        <v>0.81481481481481477</v>
      </c>
      <c r="H114">
        <v>37</v>
      </c>
      <c r="I114">
        <v>14</v>
      </c>
      <c r="J114">
        <v>3</v>
      </c>
      <c r="K114">
        <v>37</v>
      </c>
    </row>
    <row r="115" spans="1:12" x14ac:dyDescent="0.25">
      <c r="B115" s="30"/>
      <c r="C115" s="18" t="s">
        <v>3</v>
      </c>
      <c r="D115" s="1">
        <v>40</v>
      </c>
      <c r="E115" s="1">
        <v>54</v>
      </c>
      <c r="F115" s="49">
        <f t="shared" si="13"/>
        <v>0.7407407407407407</v>
      </c>
      <c r="H115">
        <v>29</v>
      </c>
      <c r="I115">
        <v>22</v>
      </c>
      <c r="J115">
        <v>3</v>
      </c>
      <c r="K115">
        <v>29</v>
      </c>
    </row>
    <row r="116" spans="1:12" x14ac:dyDescent="0.25">
      <c r="B116" s="30"/>
      <c r="C116" s="19" t="s">
        <v>4</v>
      </c>
      <c r="D116" s="1">
        <v>33.5</v>
      </c>
      <c r="E116" s="1">
        <v>54</v>
      </c>
      <c r="F116" s="49">
        <f t="shared" si="13"/>
        <v>0.62037037037037035</v>
      </c>
      <c r="H116">
        <v>18</v>
      </c>
      <c r="I116">
        <v>31</v>
      </c>
      <c r="J116">
        <v>5</v>
      </c>
      <c r="K116">
        <v>31</v>
      </c>
    </row>
    <row r="117" spans="1:12" x14ac:dyDescent="0.25">
      <c r="B117" s="30"/>
      <c r="C117" s="16" t="s">
        <v>106</v>
      </c>
      <c r="D117" s="17"/>
      <c r="E117" s="17"/>
      <c r="F117" s="51">
        <f>SUM(F112:F116)/5</f>
        <v>0.71851851851851856</v>
      </c>
      <c r="K117" s="25">
        <f>SUM(K112:K116)/5</f>
        <v>30.6</v>
      </c>
      <c r="L117" t="s">
        <v>263</v>
      </c>
    </row>
    <row r="118" spans="1:12" x14ac:dyDescent="0.25">
      <c r="B118" s="30"/>
      <c r="C118" s="4"/>
      <c r="D118" s="1"/>
      <c r="E118" s="1"/>
      <c r="F118" s="31"/>
      <c r="K118" s="86">
        <v>0.56999999999999995</v>
      </c>
    </row>
    <row r="119" spans="1:12" ht="45" x14ac:dyDescent="0.25">
      <c r="A119" t="s">
        <v>136</v>
      </c>
      <c r="B119" s="36">
        <v>4</v>
      </c>
      <c r="C119" s="3" t="s">
        <v>17</v>
      </c>
      <c r="D119" s="14" t="s">
        <v>115</v>
      </c>
      <c r="E119" s="15" t="s">
        <v>90</v>
      </c>
      <c r="F119" s="32" t="s">
        <v>105</v>
      </c>
      <c r="H119" s="7" t="s">
        <v>99</v>
      </c>
      <c r="I119" s="7" t="s">
        <v>116</v>
      </c>
      <c r="J119" s="7" t="s">
        <v>97</v>
      </c>
      <c r="K119" s="7" t="s">
        <v>117</v>
      </c>
    </row>
    <row r="120" spans="1:12" x14ac:dyDescent="0.25">
      <c r="B120" s="30"/>
      <c r="C120" s="18" t="s">
        <v>0</v>
      </c>
      <c r="D120" s="1">
        <v>43.5</v>
      </c>
      <c r="E120" s="1">
        <v>54</v>
      </c>
      <c r="F120" s="49">
        <f t="shared" ref="F120:F124" si="14">D120/E120</f>
        <v>0.80555555555555558</v>
      </c>
      <c r="H120">
        <v>34</v>
      </c>
      <c r="I120">
        <v>19</v>
      </c>
      <c r="J120">
        <v>1</v>
      </c>
      <c r="K120">
        <v>34</v>
      </c>
    </row>
    <row r="121" spans="1:12" x14ac:dyDescent="0.25">
      <c r="B121" s="30"/>
      <c r="C121" s="18" t="s">
        <v>1</v>
      </c>
      <c r="D121" s="1">
        <v>38</v>
      </c>
      <c r="E121" s="1">
        <v>54</v>
      </c>
      <c r="F121" s="49">
        <f t="shared" si="14"/>
        <v>0.70370370370370372</v>
      </c>
      <c r="H121">
        <v>28</v>
      </c>
      <c r="I121">
        <v>20</v>
      </c>
      <c r="J121">
        <v>6</v>
      </c>
      <c r="K121">
        <v>28</v>
      </c>
    </row>
    <row r="122" spans="1:12" x14ac:dyDescent="0.25">
      <c r="B122" s="30"/>
      <c r="C122" s="18" t="s">
        <v>2</v>
      </c>
      <c r="D122" s="1">
        <v>33</v>
      </c>
      <c r="E122" s="1">
        <v>54</v>
      </c>
      <c r="F122" s="49">
        <f t="shared" si="14"/>
        <v>0.61111111111111116</v>
      </c>
      <c r="H122">
        <v>21</v>
      </c>
      <c r="I122">
        <v>24</v>
      </c>
      <c r="J122">
        <v>9</v>
      </c>
      <c r="K122">
        <v>24</v>
      </c>
    </row>
    <row r="123" spans="1:12" x14ac:dyDescent="0.25">
      <c r="B123" s="30"/>
      <c r="C123" s="18" t="s">
        <v>3</v>
      </c>
      <c r="D123" s="1">
        <v>39</v>
      </c>
      <c r="E123" s="1">
        <v>54</v>
      </c>
      <c r="F123" s="49">
        <f t="shared" si="14"/>
        <v>0.72222222222222221</v>
      </c>
      <c r="H123">
        <v>25</v>
      </c>
      <c r="I123">
        <v>28</v>
      </c>
      <c r="J123">
        <v>1</v>
      </c>
      <c r="K123">
        <v>28</v>
      </c>
    </row>
    <row r="124" spans="1:12" x14ac:dyDescent="0.25">
      <c r="B124" s="30"/>
      <c r="C124" s="19" t="s">
        <v>4</v>
      </c>
      <c r="D124" s="1">
        <v>36</v>
      </c>
      <c r="E124" s="1">
        <v>54</v>
      </c>
      <c r="F124" s="49">
        <f t="shared" si="14"/>
        <v>0.66666666666666663</v>
      </c>
      <c r="H124">
        <v>25</v>
      </c>
      <c r="I124">
        <v>22</v>
      </c>
      <c r="J124">
        <v>7</v>
      </c>
      <c r="K124">
        <v>25</v>
      </c>
    </row>
    <row r="125" spans="1:12" x14ac:dyDescent="0.25">
      <c r="B125" s="30"/>
      <c r="C125" s="16" t="s">
        <v>106</v>
      </c>
      <c r="D125" s="17"/>
      <c r="E125" s="17"/>
      <c r="F125" s="51">
        <f>SUM(F120:F124)/5</f>
        <v>0.70185185185185184</v>
      </c>
      <c r="K125" s="25">
        <f>SUM(K120:K124)/5</f>
        <v>27.8</v>
      </c>
      <c r="L125" t="s">
        <v>263</v>
      </c>
    </row>
    <row r="126" spans="1:12" x14ac:dyDescent="0.25">
      <c r="B126" s="36"/>
      <c r="C126" s="4"/>
      <c r="D126" s="1"/>
      <c r="E126" s="1"/>
      <c r="F126" s="31"/>
      <c r="K126" s="86">
        <v>0.52</v>
      </c>
    </row>
    <row r="127" spans="1:12" ht="45" x14ac:dyDescent="0.25">
      <c r="A127" t="s">
        <v>137</v>
      </c>
      <c r="B127" s="36">
        <v>5</v>
      </c>
      <c r="C127" s="3" t="s">
        <v>223</v>
      </c>
      <c r="D127" s="14" t="s">
        <v>115</v>
      </c>
      <c r="E127" s="15" t="s">
        <v>90</v>
      </c>
      <c r="F127" s="32" t="s">
        <v>105</v>
      </c>
      <c r="H127" s="7" t="s">
        <v>99</v>
      </c>
      <c r="I127" s="7" t="s">
        <v>116</v>
      </c>
      <c r="J127" s="7" t="s">
        <v>97</v>
      </c>
      <c r="K127" s="7" t="s">
        <v>117</v>
      </c>
    </row>
    <row r="128" spans="1:12" x14ac:dyDescent="0.25">
      <c r="B128" s="30"/>
      <c r="C128" s="18" t="s">
        <v>0</v>
      </c>
      <c r="D128" s="1">
        <v>38.5</v>
      </c>
      <c r="E128" s="1">
        <v>54</v>
      </c>
      <c r="F128" s="49">
        <f t="shared" ref="F128:F132" si="15">D128/E128</f>
        <v>0.71296296296296291</v>
      </c>
      <c r="H128">
        <v>28</v>
      </c>
      <c r="I128">
        <v>21</v>
      </c>
      <c r="J128">
        <v>5</v>
      </c>
      <c r="K128">
        <v>28</v>
      </c>
    </row>
    <row r="129" spans="1:12" x14ac:dyDescent="0.25">
      <c r="B129" s="30"/>
      <c r="C129" s="18" t="s">
        <v>1</v>
      </c>
      <c r="D129" s="1">
        <v>35</v>
      </c>
      <c r="E129" s="1">
        <v>54</v>
      </c>
      <c r="F129" s="49">
        <f t="shared" si="15"/>
        <v>0.64814814814814814</v>
      </c>
      <c r="H129">
        <v>23</v>
      </c>
      <c r="I129">
        <v>24</v>
      </c>
      <c r="J129">
        <v>7</v>
      </c>
      <c r="K129">
        <v>24</v>
      </c>
    </row>
    <row r="130" spans="1:12" x14ac:dyDescent="0.25">
      <c r="B130" s="30"/>
      <c r="C130" s="18" t="s">
        <v>2</v>
      </c>
      <c r="D130" s="1">
        <v>36</v>
      </c>
      <c r="E130" s="1">
        <v>54</v>
      </c>
      <c r="F130" s="49">
        <f t="shared" si="15"/>
        <v>0.66666666666666663</v>
      </c>
      <c r="H130">
        <v>23</v>
      </c>
      <c r="I130">
        <v>26</v>
      </c>
      <c r="J130">
        <v>5</v>
      </c>
      <c r="K130">
        <v>26</v>
      </c>
    </row>
    <row r="131" spans="1:12" x14ac:dyDescent="0.25">
      <c r="B131" s="30"/>
      <c r="C131" s="18" t="s">
        <v>3</v>
      </c>
      <c r="D131" s="1">
        <v>38.5</v>
      </c>
      <c r="E131" s="1">
        <v>54</v>
      </c>
      <c r="F131" s="49">
        <f t="shared" si="15"/>
        <v>0.71296296296296291</v>
      </c>
      <c r="H131">
        <v>25</v>
      </c>
      <c r="I131">
        <v>27</v>
      </c>
      <c r="J131">
        <v>2</v>
      </c>
      <c r="K131">
        <v>27</v>
      </c>
    </row>
    <row r="132" spans="1:12" x14ac:dyDescent="0.25">
      <c r="B132" s="30"/>
      <c r="C132" s="19" t="s">
        <v>4</v>
      </c>
      <c r="D132" s="1">
        <v>37.5</v>
      </c>
      <c r="E132" s="1">
        <v>54</v>
      </c>
      <c r="F132" s="49">
        <f t="shared" si="15"/>
        <v>0.69444444444444442</v>
      </c>
      <c r="H132">
        <v>25</v>
      </c>
      <c r="I132">
        <v>25</v>
      </c>
      <c r="J132">
        <v>4</v>
      </c>
      <c r="K132">
        <v>25</v>
      </c>
    </row>
    <row r="133" spans="1:12" x14ac:dyDescent="0.25">
      <c r="B133" s="30"/>
      <c r="C133" s="16" t="s">
        <v>106</v>
      </c>
      <c r="D133" s="17"/>
      <c r="E133" s="17"/>
      <c r="F133" s="51">
        <f>SUM(F128:F132)/5</f>
        <v>0.687037037037037</v>
      </c>
      <c r="K133" s="25">
        <f>SUM(K128:K132)/5</f>
        <v>26</v>
      </c>
      <c r="L133" t="s">
        <v>263</v>
      </c>
    </row>
    <row r="134" spans="1:12" x14ac:dyDescent="0.25">
      <c r="B134" s="36"/>
      <c r="C134" s="4"/>
      <c r="D134" s="1"/>
      <c r="E134" s="1"/>
      <c r="F134" s="31"/>
      <c r="K134" s="86">
        <v>0.48</v>
      </c>
    </row>
    <row r="135" spans="1:12" ht="45" x14ac:dyDescent="0.25">
      <c r="A135" t="s">
        <v>138</v>
      </c>
      <c r="B135" s="30">
        <v>6</v>
      </c>
      <c r="C135" s="3" t="s">
        <v>224</v>
      </c>
      <c r="D135" s="14" t="s">
        <v>115</v>
      </c>
      <c r="E135" s="15" t="s">
        <v>90</v>
      </c>
      <c r="F135" s="32" t="s">
        <v>105</v>
      </c>
      <c r="H135" s="7" t="s">
        <v>99</v>
      </c>
      <c r="I135" s="7" t="s">
        <v>116</v>
      </c>
      <c r="J135" s="7" t="s">
        <v>97</v>
      </c>
      <c r="K135" s="7" t="s">
        <v>117</v>
      </c>
    </row>
    <row r="136" spans="1:12" x14ac:dyDescent="0.25">
      <c r="B136" s="30"/>
      <c r="C136" s="18" t="s">
        <v>0</v>
      </c>
      <c r="D136" s="1">
        <v>34.5</v>
      </c>
      <c r="E136" s="1">
        <v>50</v>
      </c>
      <c r="F136" s="49">
        <f t="shared" ref="F136:F140" si="16">D136/E136</f>
        <v>0.69</v>
      </c>
      <c r="H136">
        <v>27</v>
      </c>
      <c r="I136">
        <v>15</v>
      </c>
      <c r="J136">
        <v>8</v>
      </c>
      <c r="K136">
        <v>27</v>
      </c>
    </row>
    <row r="137" spans="1:12" x14ac:dyDescent="0.25">
      <c r="B137" s="30"/>
      <c r="C137" s="18" t="s">
        <v>1</v>
      </c>
      <c r="D137" s="1">
        <v>23.5</v>
      </c>
      <c r="E137" s="1">
        <v>50</v>
      </c>
      <c r="F137" s="49">
        <f t="shared" si="16"/>
        <v>0.47</v>
      </c>
      <c r="H137">
        <v>12</v>
      </c>
      <c r="I137">
        <v>23</v>
      </c>
      <c r="J137">
        <v>15</v>
      </c>
      <c r="K137">
        <v>23</v>
      </c>
    </row>
    <row r="138" spans="1:12" x14ac:dyDescent="0.25">
      <c r="B138" s="30"/>
      <c r="C138" s="18" t="s">
        <v>2</v>
      </c>
      <c r="D138" s="1">
        <v>32</v>
      </c>
      <c r="E138" s="1">
        <v>50</v>
      </c>
      <c r="F138" s="49">
        <f t="shared" si="16"/>
        <v>0.64</v>
      </c>
      <c r="H138">
        <v>20</v>
      </c>
      <c r="I138">
        <v>24</v>
      </c>
      <c r="J138">
        <v>6</v>
      </c>
      <c r="K138">
        <v>24</v>
      </c>
    </row>
    <row r="139" spans="1:12" x14ac:dyDescent="0.25">
      <c r="B139" s="30"/>
      <c r="C139" s="18" t="s">
        <v>3</v>
      </c>
      <c r="D139" s="1">
        <v>32</v>
      </c>
      <c r="E139" s="1">
        <v>50</v>
      </c>
      <c r="F139" s="49">
        <f t="shared" si="16"/>
        <v>0.64</v>
      </c>
      <c r="H139">
        <v>20</v>
      </c>
      <c r="I139">
        <v>24</v>
      </c>
      <c r="J139">
        <v>6</v>
      </c>
      <c r="K139">
        <v>24</v>
      </c>
    </row>
    <row r="140" spans="1:12" x14ac:dyDescent="0.25">
      <c r="B140" s="30"/>
      <c r="C140" s="19" t="s">
        <v>4</v>
      </c>
      <c r="D140" s="1">
        <v>27.5</v>
      </c>
      <c r="E140" s="1">
        <v>50</v>
      </c>
      <c r="F140" s="49">
        <f t="shared" si="16"/>
        <v>0.55000000000000004</v>
      </c>
      <c r="H140">
        <v>17</v>
      </c>
      <c r="I140">
        <v>21</v>
      </c>
      <c r="J140">
        <v>12</v>
      </c>
      <c r="K140">
        <v>21</v>
      </c>
    </row>
    <row r="141" spans="1:12" x14ac:dyDescent="0.25">
      <c r="B141" s="30"/>
      <c r="C141" s="16" t="s">
        <v>106</v>
      </c>
      <c r="D141" s="17"/>
      <c r="E141" s="17"/>
      <c r="F141" s="51">
        <f>SUM(F136:F140)/5</f>
        <v>0.59800000000000009</v>
      </c>
      <c r="K141" s="25">
        <f>SUM(K136:K140)/5</f>
        <v>23.8</v>
      </c>
      <c r="L141" t="s">
        <v>263</v>
      </c>
    </row>
    <row r="142" spans="1:12" x14ac:dyDescent="0.25">
      <c r="B142" s="30"/>
      <c r="C142" s="4"/>
      <c r="D142" s="1"/>
      <c r="E142" s="1"/>
      <c r="F142" s="31"/>
      <c r="K142" s="86">
        <v>0.48</v>
      </c>
    </row>
    <row r="143" spans="1:12" ht="45" x14ac:dyDescent="0.25">
      <c r="A143" t="s">
        <v>139</v>
      </c>
      <c r="B143" s="36">
        <v>7</v>
      </c>
      <c r="C143" s="3" t="s">
        <v>18</v>
      </c>
      <c r="D143" s="14" t="s">
        <v>115</v>
      </c>
      <c r="E143" s="15" t="s">
        <v>90</v>
      </c>
      <c r="F143" s="32" t="s">
        <v>105</v>
      </c>
      <c r="H143" s="7" t="s">
        <v>99</v>
      </c>
      <c r="I143" s="7" t="s">
        <v>116</v>
      </c>
      <c r="J143" s="7" t="s">
        <v>97</v>
      </c>
      <c r="K143" s="7" t="s">
        <v>117</v>
      </c>
    </row>
    <row r="144" spans="1:12" x14ac:dyDescent="0.25">
      <c r="B144" s="30"/>
      <c r="C144" s="18" t="s">
        <v>0</v>
      </c>
      <c r="D144" s="1">
        <v>43</v>
      </c>
      <c r="E144" s="1">
        <v>50</v>
      </c>
      <c r="F144" s="49">
        <f t="shared" ref="F144:F148" si="17">D144/E144</f>
        <v>0.86</v>
      </c>
      <c r="H144">
        <v>36</v>
      </c>
      <c r="I144">
        <v>14</v>
      </c>
      <c r="J144">
        <v>0</v>
      </c>
      <c r="K144">
        <v>36</v>
      </c>
    </row>
    <row r="145" spans="1:12" x14ac:dyDescent="0.25">
      <c r="B145" s="30"/>
      <c r="C145" s="18" t="s">
        <v>1</v>
      </c>
      <c r="D145" s="1">
        <v>40.5</v>
      </c>
      <c r="E145" s="1">
        <v>50</v>
      </c>
      <c r="F145" s="49">
        <f t="shared" si="17"/>
        <v>0.81</v>
      </c>
      <c r="H145">
        <v>34</v>
      </c>
      <c r="I145">
        <v>13</v>
      </c>
      <c r="J145">
        <v>3</v>
      </c>
      <c r="K145">
        <v>34</v>
      </c>
    </row>
    <row r="146" spans="1:12" x14ac:dyDescent="0.25">
      <c r="B146" s="30"/>
      <c r="C146" s="18" t="s">
        <v>2</v>
      </c>
      <c r="D146" s="1">
        <v>32.5</v>
      </c>
      <c r="E146" s="1">
        <v>50</v>
      </c>
      <c r="F146" s="49">
        <f t="shared" si="17"/>
        <v>0.65</v>
      </c>
      <c r="H146">
        <v>20</v>
      </c>
      <c r="I146">
        <v>25</v>
      </c>
      <c r="J146">
        <v>5</v>
      </c>
      <c r="K146">
        <v>25</v>
      </c>
    </row>
    <row r="147" spans="1:12" x14ac:dyDescent="0.25">
      <c r="B147" s="30"/>
      <c r="C147" s="18" t="s">
        <v>3</v>
      </c>
      <c r="D147" s="1">
        <v>41</v>
      </c>
      <c r="E147" s="1">
        <v>50</v>
      </c>
      <c r="F147" s="49">
        <f t="shared" si="17"/>
        <v>0.82</v>
      </c>
      <c r="H147">
        <v>33</v>
      </c>
      <c r="I147">
        <v>16</v>
      </c>
      <c r="J147">
        <v>1</v>
      </c>
      <c r="K147">
        <v>33</v>
      </c>
    </row>
    <row r="148" spans="1:12" x14ac:dyDescent="0.25">
      <c r="B148" s="30"/>
      <c r="C148" s="19" t="s">
        <v>4</v>
      </c>
      <c r="D148" s="1">
        <v>41.5</v>
      </c>
      <c r="E148" s="1">
        <v>50</v>
      </c>
      <c r="F148" s="49">
        <f t="shared" si="17"/>
        <v>0.83</v>
      </c>
      <c r="H148">
        <v>34</v>
      </c>
      <c r="I148">
        <v>15</v>
      </c>
      <c r="J148">
        <v>1</v>
      </c>
      <c r="K148">
        <v>34</v>
      </c>
    </row>
    <row r="149" spans="1:12" x14ac:dyDescent="0.25">
      <c r="B149" s="30"/>
      <c r="C149" s="16" t="s">
        <v>106</v>
      </c>
      <c r="D149" s="17"/>
      <c r="E149" s="17"/>
      <c r="F149" s="51">
        <f>SUM(F144:F148)/5</f>
        <v>0.79399999999999993</v>
      </c>
      <c r="K149" s="25">
        <f>SUM(K144:K148)/5</f>
        <v>32.4</v>
      </c>
      <c r="L149" t="s">
        <v>263</v>
      </c>
    </row>
    <row r="150" spans="1:12" x14ac:dyDescent="0.25">
      <c r="B150" s="36"/>
      <c r="C150" s="4"/>
      <c r="D150" s="1"/>
      <c r="E150" s="1"/>
      <c r="F150" s="31"/>
      <c r="K150" s="86">
        <v>0.64</v>
      </c>
    </row>
    <row r="151" spans="1:12" ht="45" x14ac:dyDescent="0.25">
      <c r="A151" t="s">
        <v>140</v>
      </c>
      <c r="B151" s="30">
        <v>8</v>
      </c>
      <c r="C151" s="3" t="s">
        <v>19</v>
      </c>
      <c r="D151" s="14" t="s">
        <v>115</v>
      </c>
      <c r="E151" s="15" t="s">
        <v>90</v>
      </c>
      <c r="F151" s="32" t="s">
        <v>105</v>
      </c>
      <c r="H151" s="7" t="s">
        <v>99</v>
      </c>
      <c r="I151" s="7" t="s">
        <v>116</v>
      </c>
      <c r="J151" s="7" t="s">
        <v>97</v>
      </c>
      <c r="K151" s="7" t="s">
        <v>117</v>
      </c>
    </row>
    <row r="152" spans="1:12" x14ac:dyDescent="0.25">
      <c r="B152" s="30"/>
      <c r="C152" s="18" t="s">
        <v>0</v>
      </c>
      <c r="D152" s="1">
        <v>40</v>
      </c>
      <c r="E152" s="1">
        <v>49</v>
      </c>
      <c r="F152" s="49">
        <f t="shared" ref="F152:F156" si="18">D152/E152</f>
        <v>0.81632653061224492</v>
      </c>
      <c r="H152">
        <v>32</v>
      </c>
      <c r="I152">
        <v>16</v>
      </c>
      <c r="J152">
        <v>1</v>
      </c>
      <c r="K152">
        <v>32</v>
      </c>
    </row>
    <row r="153" spans="1:12" x14ac:dyDescent="0.25">
      <c r="B153" s="30"/>
      <c r="C153" s="18" t="s">
        <v>1</v>
      </c>
      <c r="D153" s="1">
        <v>33.5</v>
      </c>
      <c r="E153" s="1">
        <v>49</v>
      </c>
      <c r="F153" s="49">
        <f t="shared" si="18"/>
        <v>0.68367346938775508</v>
      </c>
      <c r="H153">
        <v>25</v>
      </c>
      <c r="I153">
        <v>17</v>
      </c>
      <c r="J153">
        <v>7</v>
      </c>
      <c r="K153">
        <v>25</v>
      </c>
    </row>
    <row r="154" spans="1:12" x14ac:dyDescent="0.25">
      <c r="B154" s="30"/>
      <c r="C154" s="18" t="s">
        <v>2</v>
      </c>
      <c r="D154" s="1">
        <v>37</v>
      </c>
      <c r="E154" s="1">
        <v>49</v>
      </c>
      <c r="F154" s="49">
        <f t="shared" si="18"/>
        <v>0.75510204081632648</v>
      </c>
      <c r="H154">
        <v>29</v>
      </c>
      <c r="I154">
        <v>16</v>
      </c>
      <c r="J154">
        <v>4</v>
      </c>
      <c r="K154">
        <v>29</v>
      </c>
    </row>
    <row r="155" spans="1:12" x14ac:dyDescent="0.25">
      <c r="B155" s="30"/>
      <c r="C155" s="18" t="s">
        <v>3</v>
      </c>
      <c r="D155" s="1">
        <v>38.5</v>
      </c>
      <c r="E155" s="1">
        <v>49</v>
      </c>
      <c r="F155" s="49">
        <f t="shared" si="18"/>
        <v>0.7857142857142857</v>
      </c>
      <c r="H155">
        <v>30</v>
      </c>
      <c r="I155">
        <v>17</v>
      </c>
      <c r="J155">
        <v>2</v>
      </c>
      <c r="K155">
        <v>30</v>
      </c>
    </row>
    <row r="156" spans="1:12" x14ac:dyDescent="0.25">
      <c r="B156" s="30"/>
      <c r="C156" s="19" t="s">
        <v>4</v>
      </c>
      <c r="D156" s="1">
        <v>36.5</v>
      </c>
      <c r="E156" s="1">
        <v>49</v>
      </c>
      <c r="F156" s="49">
        <f t="shared" si="18"/>
        <v>0.74489795918367352</v>
      </c>
      <c r="H156">
        <v>28</v>
      </c>
      <c r="I156">
        <v>17</v>
      </c>
      <c r="J156">
        <v>4</v>
      </c>
      <c r="K156">
        <v>28</v>
      </c>
    </row>
    <row r="157" spans="1:12" x14ac:dyDescent="0.25">
      <c r="B157" s="30"/>
      <c r="C157" s="16" t="s">
        <v>106</v>
      </c>
      <c r="D157" s="17"/>
      <c r="E157" s="17"/>
      <c r="F157" s="51">
        <f>SUM(F152:F156)/5</f>
        <v>0.75714285714285712</v>
      </c>
      <c r="K157" s="25">
        <f>SUM(K152:K156)/5</f>
        <v>28.8</v>
      </c>
      <c r="L157" t="s">
        <v>263</v>
      </c>
    </row>
    <row r="158" spans="1:12" x14ac:dyDescent="0.25">
      <c r="B158" s="30"/>
      <c r="C158" s="4"/>
      <c r="D158" s="1"/>
      <c r="E158" s="1"/>
      <c r="F158" s="31"/>
      <c r="K158" s="86">
        <v>0.59</v>
      </c>
    </row>
    <row r="159" spans="1:12" ht="60" x14ac:dyDescent="0.25">
      <c r="A159" t="s">
        <v>141</v>
      </c>
      <c r="B159" s="36">
        <v>9</v>
      </c>
      <c r="C159" s="3" t="s">
        <v>225</v>
      </c>
      <c r="D159" s="14" t="s">
        <v>115</v>
      </c>
      <c r="E159" s="15" t="s">
        <v>90</v>
      </c>
      <c r="F159" s="32" t="s">
        <v>105</v>
      </c>
      <c r="H159" s="7" t="s">
        <v>99</v>
      </c>
      <c r="I159" s="7" t="s">
        <v>116</v>
      </c>
      <c r="J159" s="7" t="s">
        <v>97</v>
      </c>
      <c r="K159" s="7" t="s">
        <v>117</v>
      </c>
    </row>
    <row r="160" spans="1:12" x14ac:dyDescent="0.25">
      <c r="B160" s="30"/>
      <c r="C160" s="18" t="s">
        <v>0</v>
      </c>
      <c r="D160" s="1">
        <v>36.5</v>
      </c>
      <c r="E160" s="1">
        <v>49</v>
      </c>
      <c r="F160" s="49">
        <f t="shared" ref="F160:F164" si="19">D160/E160</f>
        <v>0.74489795918367352</v>
      </c>
      <c r="H160">
        <v>29</v>
      </c>
      <c r="I160">
        <v>15</v>
      </c>
      <c r="J160">
        <v>5</v>
      </c>
      <c r="K160">
        <v>29</v>
      </c>
    </row>
    <row r="161" spans="1:12" x14ac:dyDescent="0.25">
      <c r="B161" s="30"/>
      <c r="C161" s="18" t="s">
        <v>1</v>
      </c>
      <c r="D161" s="1">
        <v>31</v>
      </c>
      <c r="E161" s="1">
        <v>49</v>
      </c>
      <c r="F161" s="49">
        <f t="shared" si="19"/>
        <v>0.63265306122448983</v>
      </c>
      <c r="H161">
        <v>21</v>
      </c>
      <c r="I161">
        <v>20</v>
      </c>
      <c r="J161">
        <v>8</v>
      </c>
      <c r="K161">
        <v>21</v>
      </c>
    </row>
    <row r="162" spans="1:12" x14ac:dyDescent="0.25">
      <c r="B162" s="30"/>
      <c r="C162" s="18" t="s">
        <v>2</v>
      </c>
      <c r="D162" s="1">
        <v>34.5</v>
      </c>
      <c r="E162" s="1">
        <v>49</v>
      </c>
      <c r="F162" s="49">
        <f t="shared" si="19"/>
        <v>0.70408163265306123</v>
      </c>
      <c r="H162">
        <v>26</v>
      </c>
      <c r="I162">
        <v>17</v>
      </c>
      <c r="J162">
        <v>6</v>
      </c>
      <c r="K162">
        <v>26</v>
      </c>
    </row>
    <row r="163" spans="1:12" x14ac:dyDescent="0.25">
      <c r="B163" s="30"/>
      <c r="C163" s="18" t="s">
        <v>3</v>
      </c>
      <c r="D163" s="1">
        <v>34.5</v>
      </c>
      <c r="E163" s="1">
        <v>49</v>
      </c>
      <c r="F163" s="49">
        <f t="shared" si="19"/>
        <v>0.70408163265306123</v>
      </c>
      <c r="H163">
        <v>25</v>
      </c>
      <c r="I163">
        <v>19</v>
      </c>
      <c r="J163">
        <v>5</v>
      </c>
      <c r="K163">
        <v>25</v>
      </c>
    </row>
    <row r="164" spans="1:12" x14ac:dyDescent="0.25">
      <c r="B164" s="30"/>
      <c r="C164" s="19" t="s">
        <v>4</v>
      </c>
      <c r="D164" s="1">
        <v>33.5</v>
      </c>
      <c r="E164" s="1">
        <v>49</v>
      </c>
      <c r="F164" s="49">
        <f t="shared" si="19"/>
        <v>0.68367346938775508</v>
      </c>
      <c r="H164">
        <v>23</v>
      </c>
      <c r="I164">
        <v>21</v>
      </c>
      <c r="J164">
        <v>5</v>
      </c>
      <c r="K164">
        <v>23</v>
      </c>
    </row>
    <row r="165" spans="1:12" x14ac:dyDescent="0.25">
      <c r="B165" s="30"/>
      <c r="C165" s="16" t="s">
        <v>106</v>
      </c>
      <c r="D165" s="17"/>
      <c r="E165" s="17"/>
      <c r="F165" s="51">
        <f>SUM(F160:F164)/5</f>
        <v>0.69387755102040816</v>
      </c>
      <c r="K165" s="25">
        <f>SUM(K160:K164)/5</f>
        <v>24.8</v>
      </c>
      <c r="L165" t="s">
        <v>263</v>
      </c>
    </row>
    <row r="166" spans="1:12" x14ac:dyDescent="0.25">
      <c r="B166" s="36"/>
      <c r="C166" s="4"/>
      <c r="D166" s="1"/>
      <c r="E166" s="1"/>
      <c r="F166" s="31"/>
      <c r="K166" s="86">
        <v>0.51</v>
      </c>
    </row>
    <row r="167" spans="1:12" ht="45" x14ac:dyDescent="0.25">
      <c r="A167" t="s">
        <v>142</v>
      </c>
      <c r="B167" s="30">
        <v>10</v>
      </c>
      <c r="C167" s="3" t="s">
        <v>20</v>
      </c>
      <c r="D167" s="14" t="s">
        <v>115</v>
      </c>
      <c r="E167" s="15" t="s">
        <v>90</v>
      </c>
      <c r="F167" s="32" t="s">
        <v>105</v>
      </c>
      <c r="H167" s="7" t="s">
        <v>99</v>
      </c>
      <c r="I167" s="7" t="s">
        <v>116</v>
      </c>
      <c r="J167" s="7" t="s">
        <v>97</v>
      </c>
      <c r="K167" s="7" t="s">
        <v>117</v>
      </c>
    </row>
    <row r="168" spans="1:12" x14ac:dyDescent="0.25">
      <c r="B168" s="30"/>
      <c r="C168" s="18" t="s">
        <v>0</v>
      </c>
      <c r="D168" s="1">
        <v>44.5</v>
      </c>
      <c r="E168" s="1">
        <v>49</v>
      </c>
      <c r="F168" s="49">
        <f t="shared" ref="F168:F172" si="20">D168/E168</f>
        <v>0.90816326530612246</v>
      </c>
      <c r="H168">
        <v>40</v>
      </c>
      <c r="I168">
        <v>9</v>
      </c>
      <c r="J168">
        <v>0</v>
      </c>
      <c r="K168">
        <v>40</v>
      </c>
    </row>
    <row r="169" spans="1:12" x14ac:dyDescent="0.25">
      <c r="B169" s="30"/>
      <c r="C169" s="18" t="s">
        <v>1</v>
      </c>
      <c r="D169" s="1">
        <v>34</v>
      </c>
      <c r="E169" s="1">
        <v>49</v>
      </c>
      <c r="F169" s="49">
        <f t="shared" si="20"/>
        <v>0.69387755102040816</v>
      </c>
      <c r="H169">
        <v>25</v>
      </c>
      <c r="I169">
        <v>18</v>
      </c>
      <c r="J169">
        <v>6</v>
      </c>
      <c r="K169">
        <v>25</v>
      </c>
    </row>
    <row r="170" spans="1:12" x14ac:dyDescent="0.25">
      <c r="B170" s="30"/>
      <c r="C170" s="18" t="s">
        <v>2</v>
      </c>
      <c r="D170" s="1">
        <v>22</v>
      </c>
      <c r="E170" s="1">
        <v>49</v>
      </c>
      <c r="F170" s="49">
        <f t="shared" si="20"/>
        <v>0.44897959183673469</v>
      </c>
      <c r="H170">
        <v>26</v>
      </c>
      <c r="I170">
        <v>18</v>
      </c>
      <c r="J170">
        <v>5</v>
      </c>
      <c r="K170">
        <v>26</v>
      </c>
    </row>
    <row r="171" spans="1:12" x14ac:dyDescent="0.25">
      <c r="B171" s="30"/>
      <c r="C171" s="18" t="s">
        <v>3</v>
      </c>
      <c r="D171" s="1">
        <v>42</v>
      </c>
      <c r="E171" s="1">
        <v>49</v>
      </c>
      <c r="F171" s="49">
        <f t="shared" si="20"/>
        <v>0.8571428571428571</v>
      </c>
      <c r="H171">
        <v>36</v>
      </c>
      <c r="I171">
        <v>12</v>
      </c>
      <c r="J171">
        <v>1</v>
      </c>
      <c r="K171">
        <v>36</v>
      </c>
    </row>
    <row r="172" spans="1:12" x14ac:dyDescent="0.25">
      <c r="B172" s="30"/>
      <c r="C172" s="19" t="s">
        <v>4</v>
      </c>
      <c r="D172" s="1">
        <v>42</v>
      </c>
      <c r="E172" s="1">
        <v>49</v>
      </c>
      <c r="F172" s="49">
        <f t="shared" si="20"/>
        <v>0.8571428571428571</v>
      </c>
      <c r="H172">
        <v>36</v>
      </c>
      <c r="I172">
        <v>12</v>
      </c>
      <c r="J172">
        <v>1</v>
      </c>
      <c r="K172">
        <v>36</v>
      </c>
    </row>
    <row r="173" spans="1:12" x14ac:dyDescent="0.25">
      <c r="B173" s="30"/>
      <c r="C173" s="16" t="s">
        <v>106</v>
      </c>
      <c r="D173" s="17"/>
      <c r="E173" s="17"/>
      <c r="F173" s="51">
        <f>SUM(F168:F172)/5</f>
        <v>0.75306122448979596</v>
      </c>
      <c r="K173" s="25">
        <f>SUM(K168:K172)/5</f>
        <v>32.6</v>
      </c>
      <c r="L173" t="s">
        <v>263</v>
      </c>
    </row>
    <row r="174" spans="1:12" x14ac:dyDescent="0.25">
      <c r="B174" s="30"/>
      <c r="C174" s="1"/>
      <c r="D174" s="1"/>
      <c r="E174" s="1"/>
      <c r="F174" s="31"/>
      <c r="K174" s="86">
        <v>0.67</v>
      </c>
    </row>
    <row r="175" spans="1:12" ht="37.5" x14ac:dyDescent="0.3">
      <c r="B175" s="30"/>
      <c r="C175" s="21" t="s">
        <v>111</v>
      </c>
      <c r="D175" s="1"/>
      <c r="E175" s="1"/>
      <c r="F175" s="31"/>
    </row>
    <row r="176" spans="1:12" x14ac:dyDescent="0.25">
      <c r="B176" s="30"/>
      <c r="C176" s="3" t="s">
        <v>6</v>
      </c>
      <c r="D176" s="1"/>
      <c r="E176" s="1"/>
      <c r="F176" s="31"/>
    </row>
    <row r="177" spans="1:12" ht="45" x14ac:dyDescent="0.25">
      <c r="A177" t="s">
        <v>143</v>
      </c>
      <c r="B177" s="36">
        <v>1</v>
      </c>
      <c r="C177" s="3" t="s">
        <v>192</v>
      </c>
      <c r="D177" s="14" t="s">
        <v>115</v>
      </c>
      <c r="E177" s="15" t="s">
        <v>90</v>
      </c>
      <c r="F177" s="32" t="s">
        <v>105</v>
      </c>
      <c r="H177" s="7" t="s">
        <v>99</v>
      </c>
      <c r="I177" s="7" t="s">
        <v>116</v>
      </c>
      <c r="J177" s="7" t="s">
        <v>97</v>
      </c>
      <c r="K177" s="7" t="s">
        <v>117</v>
      </c>
    </row>
    <row r="178" spans="1:12" x14ac:dyDescent="0.25">
      <c r="B178" s="30"/>
      <c r="C178" s="18" t="s">
        <v>0</v>
      </c>
      <c r="D178" s="1">
        <v>41</v>
      </c>
      <c r="E178" s="1">
        <v>48</v>
      </c>
      <c r="F178" s="49">
        <f t="shared" ref="F178:F182" si="21">D178/E178</f>
        <v>0.85416666666666663</v>
      </c>
      <c r="H178">
        <v>35</v>
      </c>
      <c r="I178">
        <v>12</v>
      </c>
      <c r="J178">
        <v>1</v>
      </c>
      <c r="K178">
        <v>35</v>
      </c>
    </row>
    <row r="179" spans="1:12" x14ac:dyDescent="0.25">
      <c r="B179" s="30"/>
      <c r="C179" s="18" t="s">
        <v>1</v>
      </c>
      <c r="D179" s="1">
        <v>43.5</v>
      </c>
      <c r="E179" s="1">
        <v>48</v>
      </c>
      <c r="F179" s="49">
        <f t="shared" si="21"/>
        <v>0.90625</v>
      </c>
      <c r="H179">
        <v>39</v>
      </c>
      <c r="I179">
        <v>9</v>
      </c>
      <c r="J179">
        <v>0</v>
      </c>
      <c r="K179">
        <v>39</v>
      </c>
    </row>
    <row r="180" spans="1:12" x14ac:dyDescent="0.25">
      <c r="B180" s="30"/>
      <c r="C180" s="18" t="s">
        <v>2</v>
      </c>
      <c r="D180" s="1">
        <v>42</v>
      </c>
      <c r="E180" s="1">
        <v>48</v>
      </c>
      <c r="F180" s="49">
        <f t="shared" si="21"/>
        <v>0.875</v>
      </c>
      <c r="H180">
        <v>37</v>
      </c>
      <c r="I180">
        <v>10</v>
      </c>
      <c r="J180">
        <v>1</v>
      </c>
      <c r="K180">
        <v>37</v>
      </c>
    </row>
    <row r="181" spans="1:12" x14ac:dyDescent="0.25">
      <c r="B181" s="30"/>
      <c r="C181" s="18" t="s">
        <v>3</v>
      </c>
      <c r="D181" s="1">
        <v>43.5</v>
      </c>
      <c r="E181" s="1">
        <v>48</v>
      </c>
      <c r="F181" s="49">
        <f t="shared" si="21"/>
        <v>0.90625</v>
      </c>
      <c r="H181">
        <v>39</v>
      </c>
      <c r="I181">
        <v>9</v>
      </c>
      <c r="J181">
        <v>0</v>
      </c>
      <c r="K181">
        <v>39</v>
      </c>
    </row>
    <row r="182" spans="1:12" x14ac:dyDescent="0.25">
      <c r="B182" s="30"/>
      <c r="C182" s="19" t="s">
        <v>4</v>
      </c>
      <c r="D182" s="1">
        <v>37</v>
      </c>
      <c r="E182" s="1">
        <v>48</v>
      </c>
      <c r="F182" s="49">
        <f t="shared" si="21"/>
        <v>0.77083333333333337</v>
      </c>
      <c r="H182">
        <v>28</v>
      </c>
      <c r="I182">
        <v>18</v>
      </c>
      <c r="J182">
        <v>2</v>
      </c>
      <c r="K182">
        <v>28</v>
      </c>
    </row>
    <row r="183" spans="1:12" x14ac:dyDescent="0.25">
      <c r="B183" s="30"/>
      <c r="C183" s="16" t="s">
        <v>106</v>
      </c>
      <c r="D183" s="17"/>
      <c r="E183" s="17"/>
      <c r="F183" s="51">
        <f>SUM(F178:F182)/5</f>
        <v>0.86250000000000004</v>
      </c>
      <c r="K183" s="25">
        <f>SUM(K178:K182)/5</f>
        <v>35.6</v>
      </c>
      <c r="L183" t="s">
        <v>263</v>
      </c>
    </row>
    <row r="184" spans="1:12" x14ac:dyDescent="0.25">
      <c r="B184" s="36"/>
      <c r="C184" s="4"/>
      <c r="D184" s="1"/>
      <c r="E184" s="1"/>
      <c r="F184" s="31"/>
      <c r="K184" s="86">
        <v>0.75</v>
      </c>
    </row>
    <row r="185" spans="1:12" ht="45" x14ac:dyDescent="0.25">
      <c r="A185" t="s">
        <v>144</v>
      </c>
      <c r="B185" s="30">
        <v>2</v>
      </c>
      <c r="C185" s="3" t="s">
        <v>189</v>
      </c>
      <c r="D185" s="14" t="s">
        <v>115</v>
      </c>
      <c r="E185" s="15" t="s">
        <v>90</v>
      </c>
      <c r="F185" s="32" t="s">
        <v>105</v>
      </c>
      <c r="H185" s="7" t="s">
        <v>99</v>
      </c>
      <c r="I185" s="7" t="s">
        <v>116</v>
      </c>
      <c r="J185" s="7" t="s">
        <v>97</v>
      </c>
      <c r="K185" s="7" t="s">
        <v>117</v>
      </c>
    </row>
    <row r="186" spans="1:12" x14ac:dyDescent="0.25">
      <c r="B186" s="30"/>
      <c r="C186" s="18" t="s">
        <v>0</v>
      </c>
      <c r="D186" s="1">
        <v>41</v>
      </c>
      <c r="E186" s="1">
        <v>48</v>
      </c>
      <c r="F186" s="49">
        <f t="shared" ref="F186:F190" si="22">D186/E186</f>
        <v>0.85416666666666663</v>
      </c>
      <c r="H186">
        <v>36</v>
      </c>
      <c r="I186">
        <v>10</v>
      </c>
      <c r="J186">
        <v>2</v>
      </c>
      <c r="K186">
        <v>36</v>
      </c>
    </row>
    <row r="187" spans="1:12" x14ac:dyDescent="0.25">
      <c r="B187" s="30"/>
      <c r="C187" s="18" t="s">
        <v>1</v>
      </c>
      <c r="D187" s="1">
        <v>37</v>
      </c>
      <c r="E187" s="1">
        <v>48</v>
      </c>
      <c r="F187" s="49">
        <f t="shared" si="22"/>
        <v>0.77083333333333337</v>
      </c>
      <c r="H187">
        <v>29</v>
      </c>
      <c r="I187">
        <v>16</v>
      </c>
      <c r="J187">
        <v>3</v>
      </c>
      <c r="K187">
        <v>29</v>
      </c>
    </row>
    <row r="188" spans="1:12" x14ac:dyDescent="0.25">
      <c r="B188" s="30"/>
      <c r="C188" s="18" t="s">
        <v>2</v>
      </c>
      <c r="D188" s="1">
        <v>45</v>
      </c>
      <c r="E188" s="1">
        <v>48</v>
      </c>
      <c r="F188" s="49">
        <f t="shared" si="22"/>
        <v>0.9375</v>
      </c>
      <c r="H188">
        <v>37</v>
      </c>
      <c r="I188">
        <v>8</v>
      </c>
      <c r="J188">
        <v>3</v>
      </c>
      <c r="K188">
        <v>37</v>
      </c>
    </row>
    <row r="189" spans="1:12" x14ac:dyDescent="0.25">
      <c r="B189" s="30"/>
      <c r="C189" s="18" t="s">
        <v>3</v>
      </c>
      <c r="D189" s="1">
        <v>46</v>
      </c>
      <c r="E189" s="1">
        <v>48</v>
      </c>
      <c r="F189" s="49">
        <f t="shared" si="22"/>
        <v>0.95833333333333337</v>
      </c>
      <c r="H189">
        <v>31</v>
      </c>
      <c r="I189">
        <v>15</v>
      </c>
      <c r="J189">
        <v>2</v>
      </c>
      <c r="K189">
        <v>31</v>
      </c>
    </row>
    <row r="190" spans="1:12" x14ac:dyDescent="0.25">
      <c r="B190" s="30"/>
      <c r="C190" s="19" t="s">
        <v>4</v>
      </c>
      <c r="D190" s="1">
        <v>33</v>
      </c>
      <c r="E190" s="1">
        <v>48</v>
      </c>
      <c r="F190" s="49">
        <f t="shared" si="22"/>
        <v>0.6875</v>
      </c>
      <c r="H190">
        <v>21</v>
      </c>
      <c r="I190">
        <v>24</v>
      </c>
      <c r="J190">
        <v>3</v>
      </c>
      <c r="K190">
        <v>24</v>
      </c>
    </row>
    <row r="191" spans="1:12" x14ac:dyDescent="0.25">
      <c r="B191" s="30"/>
      <c r="C191" s="16" t="s">
        <v>106</v>
      </c>
      <c r="D191" s="17"/>
      <c r="E191" s="17"/>
      <c r="F191" s="51">
        <f>SUM(F186:F190)/5</f>
        <v>0.84166666666666679</v>
      </c>
      <c r="K191" s="25">
        <f>SUM(K186:K190)/5</f>
        <v>31.4</v>
      </c>
      <c r="L191" t="s">
        <v>263</v>
      </c>
    </row>
    <row r="192" spans="1:12" x14ac:dyDescent="0.25">
      <c r="B192" s="30"/>
      <c r="C192" s="4"/>
      <c r="D192" s="1"/>
      <c r="E192" s="1"/>
      <c r="F192" s="31"/>
      <c r="K192" s="86">
        <v>0.65</v>
      </c>
    </row>
    <row r="193" spans="1:12" ht="45" x14ac:dyDescent="0.25">
      <c r="A193" t="s">
        <v>145</v>
      </c>
      <c r="B193" s="30">
        <v>3</v>
      </c>
      <c r="C193" s="3" t="s">
        <v>21</v>
      </c>
      <c r="D193" s="14" t="s">
        <v>115</v>
      </c>
      <c r="E193" s="15" t="s">
        <v>90</v>
      </c>
      <c r="F193" s="32" t="s">
        <v>105</v>
      </c>
      <c r="H193" s="7" t="s">
        <v>99</v>
      </c>
      <c r="I193" s="7" t="s">
        <v>116</v>
      </c>
      <c r="J193" s="7" t="s">
        <v>97</v>
      </c>
      <c r="K193" s="7" t="s">
        <v>117</v>
      </c>
    </row>
    <row r="194" spans="1:12" x14ac:dyDescent="0.25">
      <c r="B194" s="30"/>
      <c r="C194" s="18" t="s">
        <v>0</v>
      </c>
      <c r="D194" s="1">
        <v>41</v>
      </c>
      <c r="E194" s="1">
        <v>48</v>
      </c>
      <c r="F194" s="49">
        <f t="shared" ref="F194:F198" si="23">D194/E194</f>
        <v>0.85416666666666663</v>
      </c>
      <c r="H194">
        <v>36</v>
      </c>
      <c r="I194">
        <v>10</v>
      </c>
      <c r="J194">
        <v>2</v>
      </c>
      <c r="K194">
        <v>36</v>
      </c>
    </row>
    <row r="195" spans="1:12" x14ac:dyDescent="0.25">
      <c r="B195" s="30"/>
      <c r="C195" s="18" t="s">
        <v>1</v>
      </c>
      <c r="D195" s="1">
        <v>38</v>
      </c>
      <c r="E195" s="1">
        <v>48</v>
      </c>
      <c r="F195" s="49">
        <f t="shared" si="23"/>
        <v>0.79166666666666663</v>
      </c>
      <c r="H195">
        <v>30</v>
      </c>
      <c r="I195">
        <v>16</v>
      </c>
      <c r="J195">
        <v>2</v>
      </c>
      <c r="K195">
        <v>30</v>
      </c>
    </row>
    <row r="196" spans="1:12" x14ac:dyDescent="0.25">
      <c r="B196" s="30"/>
      <c r="C196" s="18" t="s">
        <v>2</v>
      </c>
      <c r="D196" s="1">
        <v>41</v>
      </c>
      <c r="E196" s="1">
        <v>48</v>
      </c>
      <c r="F196" s="49">
        <f t="shared" si="23"/>
        <v>0.85416666666666663</v>
      </c>
      <c r="H196">
        <v>36</v>
      </c>
      <c r="I196">
        <v>10</v>
      </c>
      <c r="J196">
        <v>2</v>
      </c>
      <c r="K196">
        <v>36</v>
      </c>
    </row>
    <row r="197" spans="1:12" x14ac:dyDescent="0.25">
      <c r="B197" s="30"/>
      <c r="C197" s="18" t="s">
        <v>3</v>
      </c>
      <c r="D197" s="1">
        <v>41</v>
      </c>
      <c r="E197" s="1">
        <v>48</v>
      </c>
      <c r="F197" s="49">
        <f t="shared" si="23"/>
        <v>0.85416666666666663</v>
      </c>
      <c r="H197">
        <v>36</v>
      </c>
      <c r="I197">
        <v>10</v>
      </c>
      <c r="J197">
        <v>2</v>
      </c>
      <c r="K197">
        <v>36</v>
      </c>
    </row>
    <row r="198" spans="1:12" x14ac:dyDescent="0.25">
      <c r="B198" s="30"/>
      <c r="C198" s="19" t="s">
        <v>4</v>
      </c>
      <c r="D198" s="1">
        <v>32.5</v>
      </c>
      <c r="E198" s="1">
        <v>48</v>
      </c>
      <c r="F198" s="49">
        <f t="shared" si="23"/>
        <v>0.67708333333333337</v>
      </c>
      <c r="H198">
        <v>21</v>
      </c>
      <c r="I198">
        <v>23</v>
      </c>
      <c r="J198">
        <v>4</v>
      </c>
      <c r="K198">
        <v>23</v>
      </c>
    </row>
    <row r="199" spans="1:12" x14ac:dyDescent="0.25">
      <c r="B199" s="30"/>
      <c r="C199" s="16" t="s">
        <v>106</v>
      </c>
      <c r="D199" s="17"/>
      <c r="E199" s="17"/>
      <c r="F199" s="51">
        <f>SUM(F194:F198)/5</f>
        <v>0.80625000000000002</v>
      </c>
      <c r="K199" s="25">
        <f>SUM(K194:K198)/5</f>
        <v>32.200000000000003</v>
      </c>
      <c r="L199" t="s">
        <v>263</v>
      </c>
    </row>
    <row r="200" spans="1:12" x14ac:dyDescent="0.25">
      <c r="B200" s="30"/>
      <c r="C200" s="4"/>
      <c r="D200" s="1"/>
      <c r="E200" s="1"/>
      <c r="F200" s="31"/>
      <c r="K200" s="86">
        <v>0.67</v>
      </c>
    </row>
    <row r="201" spans="1:12" ht="45" x14ac:dyDescent="0.25">
      <c r="A201" t="s">
        <v>146</v>
      </c>
      <c r="B201" s="30">
        <v>4</v>
      </c>
      <c r="C201" s="3" t="s">
        <v>22</v>
      </c>
      <c r="D201" s="14" t="s">
        <v>115</v>
      </c>
      <c r="E201" s="15" t="s">
        <v>90</v>
      </c>
      <c r="F201" s="32" t="s">
        <v>105</v>
      </c>
      <c r="H201" s="7" t="s">
        <v>99</v>
      </c>
      <c r="I201" s="7" t="s">
        <v>116</v>
      </c>
      <c r="J201" s="7" t="s">
        <v>97</v>
      </c>
      <c r="K201" s="7" t="s">
        <v>117</v>
      </c>
    </row>
    <row r="202" spans="1:12" x14ac:dyDescent="0.25">
      <c r="B202" s="30"/>
      <c r="C202" s="18" t="s">
        <v>0</v>
      </c>
      <c r="D202" s="1">
        <v>32</v>
      </c>
      <c r="E202" s="1">
        <v>48</v>
      </c>
      <c r="F202" s="49">
        <f t="shared" ref="F202:F206" si="24">D202/E202</f>
        <v>0.66666666666666663</v>
      </c>
      <c r="H202">
        <v>21</v>
      </c>
      <c r="I202">
        <v>22</v>
      </c>
      <c r="J202">
        <v>5</v>
      </c>
      <c r="K202">
        <v>22</v>
      </c>
    </row>
    <row r="203" spans="1:12" x14ac:dyDescent="0.25">
      <c r="B203" s="30"/>
      <c r="C203" s="18" t="s">
        <v>1</v>
      </c>
      <c r="D203" s="1">
        <v>34</v>
      </c>
      <c r="E203" s="1">
        <v>48</v>
      </c>
      <c r="F203" s="49">
        <f t="shared" si="24"/>
        <v>0.70833333333333337</v>
      </c>
      <c r="H203">
        <v>24</v>
      </c>
      <c r="I203">
        <v>20</v>
      </c>
      <c r="J203">
        <v>4</v>
      </c>
      <c r="K203">
        <v>24</v>
      </c>
    </row>
    <row r="204" spans="1:12" x14ac:dyDescent="0.25">
      <c r="B204" s="30"/>
      <c r="C204" s="18" t="s">
        <v>2</v>
      </c>
      <c r="D204" s="1">
        <v>37</v>
      </c>
      <c r="E204" s="1">
        <v>48</v>
      </c>
      <c r="F204" s="49">
        <f t="shared" si="24"/>
        <v>0.77083333333333337</v>
      </c>
      <c r="H204">
        <v>30</v>
      </c>
      <c r="I204">
        <v>14</v>
      </c>
      <c r="J204">
        <v>4</v>
      </c>
      <c r="K204">
        <v>30</v>
      </c>
    </row>
    <row r="205" spans="1:12" x14ac:dyDescent="0.25">
      <c r="B205" s="30"/>
      <c r="C205" s="18" t="s">
        <v>3</v>
      </c>
      <c r="D205" s="1">
        <v>32</v>
      </c>
      <c r="E205" s="1">
        <v>48</v>
      </c>
      <c r="F205" s="49">
        <f t="shared" si="24"/>
        <v>0.66666666666666663</v>
      </c>
      <c r="H205">
        <v>20</v>
      </c>
      <c r="I205">
        <v>24</v>
      </c>
      <c r="J205">
        <v>4</v>
      </c>
      <c r="K205">
        <v>24</v>
      </c>
    </row>
    <row r="206" spans="1:12" x14ac:dyDescent="0.25">
      <c r="B206" s="30"/>
      <c r="C206" s="19" t="s">
        <v>4</v>
      </c>
      <c r="D206" s="1">
        <v>30</v>
      </c>
      <c r="E206" s="1">
        <v>48</v>
      </c>
      <c r="F206" s="49">
        <f t="shared" si="24"/>
        <v>0.625</v>
      </c>
      <c r="H206">
        <v>16</v>
      </c>
      <c r="I206">
        <v>28</v>
      </c>
      <c r="J206">
        <v>4</v>
      </c>
      <c r="K206">
        <v>28</v>
      </c>
    </row>
    <row r="207" spans="1:12" x14ac:dyDescent="0.25">
      <c r="B207" s="30"/>
      <c r="C207" s="16" t="s">
        <v>106</v>
      </c>
      <c r="D207" s="17"/>
      <c r="E207" s="17"/>
      <c r="F207" s="51">
        <f>SUM(F202:F206)/5</f>
        <v>0.6875</v>
      </c>
      <c r="K207" s="25">
        <f>SUM(K202:K206)/5</f>
        <v>25.6</v>
      </c>
      <c r="L207" t="s">
        <v>263</v>
      </c>
    </row>
    <row r="208" spans="1:12" x14ac:dyDescent="0.25">
      <c r="B208" s="30"/>
      <c r="C208" s="4"/>
      <c r="D208" s="1"/>
      <c r="E208" s="1"/>
      <c r="F208" s="31"/>
      <c r="K208" s="86">
        <v>0.54</v>
      </c>
    </row>
    <row r="209" spans="1:12" ht="45" x14ac:dyDescent="0.25">
      <c r="A209" t="s">
        <v>147</v>
      </c>
      <c r="B209" s="30">
        <v>5</v>
      </c>
      <c r="C209" s="3" t="s">
        <v>23</v>
      </c>
      <c r="D209" s="14" t="s">
        <v>115</v>
      </c>
      <c r="E209" s="15" t="s">
        <v>90</v>
      </c>
      <c r="F209" s="32" t="s">
        <v>105</v>
      </c>
      <c r="H209" s="7" t="s">
        <v>99</v>
      </c>
      <c r="I209" s="7" t="s">
        <v>116</v>
      </c>
      <c r="J209" s="7" t="s">
        <v>97</v>
      </c>
      <c r="K209" s="7" t="s">
        <v>117</v>
      </c>
    </row>
    <row r="210" spans="1:12" x14ac:dyDescent="0.25">
      <c r="B210" s="30"/>
      <c r="C210" s="18" t="s">
        <v>0</v>
      </c>
      <c r="D210" s="1">
        <v>34</v>
      </c>
      <c r="E210" s="1">
        <v>47</v>
      </c>
      <c r="F210" s="49">
        <f t="shared" ref="F210:F214" si="25">D210/E210</f>
        <v>0.72340425531914898</v>
      </c>
      <c r="H210">
        <v>26</v>
      </c>
      <c r="I210">
        <v>16</v>
      </c>
      <c r="J210">
        <v>5</v>
      </c>
      <c r="K210">
        <v>26</v>
      </c>
    </row>
    <row r="211" spans="1:12" x14ac:dyDescent="0.25">
      <c r="B211" s="30"/>
      <c r="C211" s="18" t="s">
        <v>1</v>
      </c>
      <c r="D211" s="1">
        <v>30</v>
      </c>
      <c r="E211" s="1">
        <v>47</v>
      </c>
      <c r="F211" s="49">
        <f t="shared" si="25"/>
        <v>0.63829787234042556</v>
      </c>
      <c r="H211">
        <v>17</v>
      </c>
      <c r="I211">
        <v>26</v>
      </c>
      <c r="J211">
        <v>4</v>
      </c>
      <c r="K211">
        <v>26</v>
      </c>
    </row>
    <row r="212" spans="1:12" x14ac:dyDescent="0.25">
      <c r="B212" s="30"/>
      <c r="C212" s="18" t="s">
        <v>2</v>
      </c>
      <c r="D212" s="1">
        <v>35.5</v>
      </c>
      <c r="E212" s="1">
        <v>47</v>
      </c>
      <c r="F212" s="49">
        <f t="shared" si="25"/>
        <v>0.75531914893617025</v>
      </c>
      <c r="H212">
        <v>28</v>
      </c>
      <c r="I212">
        <v>15</v>
      </c>
      <c r="J212">
        <v>4</v>
      </c>
      <c r="K212">
        <v>28</v>
      </c>
    </row>
    <row r="213" spans="1:12" x14ac:dyDescent="0.25">
      <c r="B213" s="30"/>
      <c r="C213" s="18" t="s">
        <v>3</v>
      </c>
      <c r="D213" s="1">
        <v>33.5</v>
      </c>
      <c r="E213" s="1">
        <v>47</v>
      </c>
      <c r="F213" s="49">
        <f t="shared" si="25"/>
        <v>0.71276595744680848</v>
      </c>
      <c r="H213">
        <v>23</v>
      </c>
      <c r="I213">
        <v>21</v>
      </c>
      <c r="J213">
        <v>3</v>
      </c>
      <c r="K213">
        <v>23</v>
      </c>
    </row>
    <row r="214" spans="1:12" x14ac:dyDescent="0.25">
      <c r="B214" s="30"/>
      <c r="C214" s="19" t="s">
        <v>4</v>
      </c>
      <c r="D214" s="1">
        <v>28.5</v>
      </c>
      <c r="E214" s="1">
        <v>47</v>
      </c>
      <c r="F214" s="49">
        <f t="shared" si="25"/>
        <v>0.6063829787234043</v>
      </c>
      <c r="H214">
        <v>15</v>
      </c>
      <c r="I214">
        <v>27</v>
      </c>
      <c r="J214">
        <v>5</v>
      </c>
      <c r="K214">
        <v>27</v>
      </c>
    </row>
    <row r="215" spans="1:12" x14ac:dyDescent="0.25">
      <c r="B215" s="30"/>
      <c r="C215" s="16" t="s">
        <v>106</v>
      </c>
      <c r="D215" s="17"/>
      <c r="E215" s="17"/>
      <c r="F215" s="51">
        <f>SUM(F210:F214)/5</f>
        <v>0.68723404255319154</v>
      </c>
      <c r="K215" s="25">
        <f>SUM(K210:K214)/5</f>
        <v>26</v>
      </c>
      <c r="L215" t="s">
        <v>263</v>
      </c>
    </row>
    <row r="216" spans="1:12" x14ac:dyDescent="0.25">
      <c r="B216" s="30"/>
      <c r="C216" s="4"/>
      <c r="D216" s="1"/>
      <c r="E216" s="1"/>
      <c r="F216" s="31"/>
      <c r="K216" s="86">
        <v>0.55000000000000004</v>
      </c>
    </row>
    <row r="217" spans="1:12" ht="45" x14ac:dyDescent="0.25">
      <c r="A217" s="54" t="s">
        <v>148</v>
      </c>
      <c r="B217" s="36">
        <v>6</v>
      </c>
      <c r="C217" s="3" t="s">
        <v>25</v>
      </c>
      <c r="D217" s="14" t="s">
        <v>115</v>
      </c>
      <c r="E217" s="15" t="s">
        <v>90</v>
      </c>
      <c r="F217" s="32" t="s">
        <v>105</v>
      </c>
      <c r="H217" s="7" t="s">
        <v>99</v>
      </c>
      <c r="I217" s="7" t="s">
        <v>116</v>
      </c>
      <c r="J217" s="7" t="s">
        <v>97</v>
      </c>
      <c r="K217" s="7" t="s">
        <v>117</v>
      </c>
    </row>
    <row r="218" spans="1:12" x14ac:dyDescent="0.25">
      <c r="A218" s="54"/>
      <c r="B218" s="36"/>
      <c r="C218" s="18" t="s">
        <v>0</v>
      </c>
      <c r="D218" s="1">
        <v>38</v>
      </c>
      <c r="E218" s="1">
        <v>47</v>
      </c>
      <c r="F218" s="49">
        <f t="shared" ref="F218:F222" si="26">D218/E218</f>
        <v>0.80851063829787229</v>
      </c>
      <c r="H218">
        <v>33</v>
      </c>
      <c r="I218">
        <v>10</v>
      </c>
      <c r="J218">
        <v>4</v>
      </c>
      <c r="K218">
        <v>33</v>
      </c>
    </row>
    <row r="219" spans="1:12" x14ac:dyDescent="0.25">
      <c r="A219" s="54"/>
      <c r="B219" s="36"/>
      <c r="C219" s="18" t="s">
        <v>1</v>
      </c>
      <c r="D219" s="1">
        <v>28.5</v>
      </c>
      <c r="E219" s="1">
        <v>47</v>
      </c>
      <c r="F219" s="49">
        <f t="shared" si="26"/>
        <v>0.6063829787234043</v>
      </c>
      <c r="H219">
        <v>19</v>
      </c>
      <c r="I219">
        <v>19</v>
      </c>
      <c r="J219">
        <v>9</v>
      </c>
      <c r="K219">
        <v>19</v>
      </c>
    </row>
    <row r="220" spans="1:12" x14ac:dyDescent="0.25">
      <c r="A220" s="54"/>
      <c r="B220" s="36"/>
      <c r="C220" s="18" t="s">
        <v>2</v>
      </c>
      <c r="D220" s="1">
        <v>32</v>
      </c>
      <c r="E220" s="1">
        <v>47</v>
      </c>
      <c r="F220" s="49">
        <f t="shared" si="26"/>
        <v>0.68085106382978722</v>
      </c>
      <c r="H220">
        <v>23</v>
      </c>
      <c r="I220">
        <v>18</v>
      </c>
      <c r="J220">
        <v>6</v>
      </c>
      <c r="K220">
        <v>23</v>
      </c>
    </row>
    <row r="221" spans="1:12" x14ac:dyDescent="0.25">
      <c r="A221" s="54"/>
      <c r="B221" s="36"/>
      <c r="C221" s="18" t="s">
        <v>3</v>
      </c>
      <c r="D221" s="1">
        <v>30</v>
      </c>
      <c r="E221" s="1">
        <v>47</v>
      </c>
      <c r="F221" s="49">
        <f t="shared" si="26"/>
        <v>0.63829787234042556</v>
      </c>
      <c r="H221">
        <v>19</v>
      </c>
      <c r="I221">
        <v>22</v>
      </c>
      <c r="J221">
        <v>6</v>
      </c>
      <c r="K221">
        <v>22</v>
      </c>
    </row>
    <row r="222" spans="1:12" x14ac:dyDescent="0.25">
      <c r="A222" s="54"/>
      <c r="B222" s="36"/>
      <c r="C222" s="19" t="s">
        <v>4</v>
      </c>
      <c r="D222" s="1">
        <v>27</v>
      </c>
      <c r="E222" s="1">
        <v>47</v>
      </c>
      <c r="F222" s="49">
        <f t="shared" si="26"/>
        <v>0.57446808510638303</v>
      </c>
      <c r="H222">
        <v>13</v>
      </c>
      <c r="I222">
        <v>28</v>
      </c>
      <c r="J222">
        <v>6</v>
      </c>
      <c r="K222">
        <v>28</v>
      </c>
    </row>
    <row r="223" spans="1:12" x14ac:dyDescent="0.25">
      <c r="A223" s="54"/>
      <c r="B223" s="36"/>
      <c r="C223" s="16" t="s">
        <v>106</v>
      </c>
      <c r="D223" s="17"/>
      <c r="E223" s="17"/>
      <c r="F223" s="51">
        <f>SUM(F218:F222)/5</f>
        <v>0.66170212765957448</v>
      </c>
      <c r="K223" s="25">
        <f>SUM(K218:K222)/5</f>
        <v>25</v>
      </c>
      <c r="L223" t="s">
        <v>263</v>
      </c>
    </row>
    <row r="224" spans="1:12" x14ac:dyDescent="0.25">
      <c r="A224" s="54"/>
      <c r="B224" s="36"/>
      <c r="C224" s="20"/>
      <c r="D224" s="5"/>
      <c r="E224" s="5"/>
      <c r="F224" s="52"/>
      <c r="K224" s="86">
        <v>0.53</v>
      </c>
    </row>
    <row r="225" spans="1:12" ht="45.75" customHeight="1" x14ac:dyDescent="0.25">
      <c r="A225" s="54" t="s">
        <v>149</v>
      </c>
      <c r="B225" s="36">
        <v>7</v>
      </c>
      <c r="C225" s="3" t="s">
        <v>226</v>
      </c>
      <c r="D225" s="14" t="s">
        <v>115</v>
      </c>
      <c r="E225" s="15" t="s">
        <v>90</v>
      </c>
      <c r="F225" s="32" t="s">
        <v>105</v>
      </c>
      <c r="H225" s="7" t="s">
        <v>99</v>
      </c>
      <c r="I225" s="7" t="s">
        <v>116</v>
      </c>
      <c r="J225" s="7" t="s">
        <v>97</v>
      </c>
      <c r="K225" s="7" t="s">
        <v>117</v>
      </c>
    </row>
    <row r="226" spans="1:12" x14ac:dyDescent="0.25">
      <c r="B226" s="30"/>
      <c r="C226" s="18" t="s">
        <v>0</v>
      </c>
      <c r="D226" s="1">
        <v>29.5</v>
      </c>
      <c r="E226" s="1">
        <v>47</v>
      </c>
      <c r="F226" s="49">
        <f t="shared" ref="F226:F230" si="27">D226/E226</f>
        <v>0.62765957446808507</v>
      </c>
      <c r="H226">
        <v>18</v>
      </c>
      <c r="I226">
        <v>23</v>
      </c>
      <c r="J226">
        <v>6</v>
      </c>
      <c r="K226">
        <v>23</v>
      </c>
    </row>
    <row r="227" spans="1:12" x14ac:dyDescent="0.25">
      <c r="B227" s="30"/>
      <c r="C227" s="18" t="s">
        <v>1</v>
      </c>
      <c r="D227" s="1">
        <v>26.5</v>
      </c>
      <c r="E227" s="1">
        <v>47</v>
      </c>
      <c r="F227" s="49">
        <f t="shared" si="27"/>
        <v>0.56382978723404253</v>
      </c>
      <c r="H227">
        <v>15</v>
      </c>
      <c r="I227">
        <v>23</v>
      </c>
      <c r="J227">
        <v>9</v>
      </c>
      <c r="K227">
        <v>23</v>
      </c>
    </row>
    <row r="228" spans="1:12" x14ac:dyDescent="0.25">
      <c r="B228" s="30"/>
      <c r="C228" s="18" t="s">
        <v>2</v>
      </c>
      <c r="D228" s="1">
        <v>32</v>
      </c>
      <c r="E228" s="1">
        <v>47</v>
      </c>
      <c r="F228" s="49">
        <f t="shared" si="27"/>
        <v>0.68085106382978722</v>
      </c>
      <c r="H228">
        <v>23</v>
      </c>
      <c r="I228">
        <v>18</v>
      </c>
      <c r="J228">
        <v>6</v>
      </c>
      <c r="K228">
        <v>23</v>
      </c>
    </row>
    <row r="229" spans="1:12" x14ac:dyDescent="0.25">
      <c r="B229" s="30"/>
      <c r="C229" s="18" t="s">
        <v>3</v>
      </c>
      <c r="D229" s="1">
        <v>27.5</v>
      </c>
      <c r="E229" s="1">
        <v>47</v>
      </c>
      <c r="F229" s="49">
        <f t="shared" si="27"/>
        <v>0.58510638297872342</v>
      </c>
      <c r="H229">
        <v>16</v>
      </c>
      <c r="I229">
        <v>23</v>
      </c>
      <c r="J229">
        <v>8</v>
      </c>
      <c r="K229">
        <v>23</v>
      </c>
    </row>
    <row r="230" spans="1:12" x14ac:dyDescent="0.25">
      <c r="B230" s="30"/>
      <c r="C230" s="19" t="s">
        <v>4</v>
      </c>
      <c r="D230" s="1">
        <v>25.5</v>
      </c>
      <c r="E230" s="1">
        <v>47</v>
      </c>
      <c r="F230" s="49">
        <f t="shared" si="27"/>
        <v>0.54255319148936165</v>
      </c>
      <c r="H230">
        <v>11</v>
      </c>
      <c r="I230">
        <v>29</v>
      </c>
      <c r="J230">
        <v>7</v>
      </c>
      <c r="K230">
        <v>29</v>
      </c>
    </row>
    <row r="231" spans="1:12" x14ac:dyDescent="0.25">
      <c r="B231" s="30"/>
      <c r="C231" s="16" t="s">
        <v>106</v>
      </c>
      <c r="D231" s="17"/>
      <c r="E231" s="17"/>
      <c r="F231" s="51">
        <f>SUM(F226:F230)/5</f>
        <v>0.6</v>
      </c>
      <c r="K231" s="25">
        <f>SUM(K226:K230)/5</f>
        <v>24.2</v>
      </c>
      <c r="L231" t="s">
        <v>263</v>
      </c>
    </row>
    <row r="232" spans="1:12" x14ac:dyDescent="0.25">
      <c r="B232" s="30"/>
      <c r="C232" s="20"/>
      <c r="D232" s="5"/>
      <c r="E232" s="5"/>
      <c r="F232" s="33"/>
      <c r="K232" s="86">
        <v>0.51</v>
      </c>
    </row>
    <row r="233" spans="1:12" ht="45" x14ac:dyDescent="0.25">
      <c r="A233" s="54" t="s">
        <v>150</v>
      </c>
      <c r="B233" s="30">
        <v>8</v>
      </c>
      <c r="C233" s="3" t="s">
        <v>24</v>
      </c>
      <c r="D233" s="14" t="s">
        <v>115</v>
      </c>
      <c r="E233" s="15" t="s">
        <v>90</v>
      </c>
      <c r="F233" s="32" t="s">
        <v>105</v>
      </c>
      <c r="H233" s="7" t="s">
        <v>99</v>
      </c>
      <c r="I233" s="7" t="s">
        <v>116</v>
      </c>
      <c r="J233" s="7" t="s">
        <v>97</v>
      </c>
      <c r="K233" s="7" t="s">
        <v>117</v>
      </c>
    </row>
    <row r="234" spans="1:12" x14ac:dyDescent="0.25">
      <c r="B234" s="30"/>
      <c r="C234" s="18" t="s">
        <v>0</v>
      </c>
      <c r="D234" s="1">
        <v>38</v>
      </c>
      <c r="E234" s="1">
        <v>47</v>
      </c>
      <c r="F234" s="49">
        <f t="shared" ref="F234:F238" si="28">D234/E234</f>
        <v>0.80851063829787229</v>
      </c>
      <c r="H234">
        <v>30</v>
      </c>
      <c r="I234">
        <v>16</v>
      </c>
      <c r="J234">
        <v>1</v>
      </c>
      <c r="K234">
        <v>30</v>
      </c>
    </row>
    <row r="235" spans="1:12" x14ac:dyDescent="0.25">
      <c r="B235" s="30"/>
      <c r="C235" s="18" t="s">
        <v>1</v>
      </c>
      <c r="D235" s="1">
        <v>30</v>
      </c>
      <c r="E235" s="1">
        <v>47</v>
      </c>
      <c r="F235" s="49">
        <f t="shared" si="28"/>
        <v>0.63829787234042556</v>
      </c>
      <c r="H235">
        <v>19</v>
      </c>
      <c r="I235">
        <v>22</v>
      </c>
      <c r="J235">
        <v>6</v>
      </c>
      <c r="K235">
        <v>22</v>
      </c>
    </row>
    <row r="236" spans="1:12" x14ac:dyDescent="0.25">
      <c r="B236" s="30"/>
      <c r="C236" s="18" t="s">
        <v>2</v>
      </c>
      <c r="D236" s="1">
        <v>33.5</v>
      </c>
      <c r="E236" s="1">
        <v>47</v>
      </c>
      <c r="F236" s="49">
        <f t="shared" si="28"/>
        <v>0.71276595744680848</v>
      </c>
      <c r="H236">
        <v>23</v>
      </c>
      <c r="I236">
        <v>21</v>
      </c>
      <c r="J236">
        <v>3</v>
      </c>
      <c r="K236">
        <v>23</v>
      </c>
    </row>
    <row r="237" spans="1:12" x14ac:dyDescent="0.25">
      <c r="B237" s="30"/>
      <c r="C237" s="18" t="s">
        <v>3</v>
      </c>
      <c r="D237" s="1">
        <v>35.5</v>
      </c>
      <c r="E237" s="1">
        <v>47</v>
      </c>
      <c r="F237" s="49">
        <f t="shared" si="28"/>
        <v>0.75531914893617025</v>
      </c>
      <c r="H237">
        <v>26</v>
      </c>
      <c r="I237">
        <v>19</v>
      </c>
      <c r="J237">
        <v>2</v>
      </c>
      <c r="K237">
        <v>26</v>
      </c>
    </row>
    <row r="238" spans="1:12" x14ac:dyDescent="0.25">
      <c r="B238" s="30"/>
      <c r="C238" s="19" t="s">
        <v>4</v>
      </c>
      <c r="D238" s="1">
        <v>30.5</v>
      </c>
      <c r="E238" s="1">
        <v>47</v>
      </c>
      <c r="F238" s="49">
        <f t="shared" si="28"/>
        <v>0.64893617021276595</v>
      </c>
      <c r="H238">
        <v>20</v>
      </c>
      <c r="I238">
        <v>21</v>
      </c>
      <c r="J238">
        <v>6</v>
      </c>
      <c r="K238">
        <v>21</v>
      </c>
    </row>
    <row r="239" spans="1:12" x14ac:dyDescent="0.25">
      <c r="B239" s="30"/>
      <c r="C239" s="16" t="s">
        <v>106</v>
      </c>
      <c r="D239" s="17"/>
      <c r="E239" s="17"/>
      <c r="F239" s="51">
        <f>SUM(F234:F238)/5</f>
        <v>0.71276595744680848</v>
      </c>
      <c r="K239" s="25">
        <f>SUM(K234:K238)/5</f>
        <v>24.4</v>
      </c>
      <c r="L239" t="s">
        <v>263</v>
      </c>
    </row>
    <row r="240" spans="1:12" x14ac:dyDescent="0.25">
      <c r="B240" s="30"/>
      <c r="C240" s="1"/>
      <c r="D240" s="1"/>
      <c r="E240" s="1"/>
      <c r="F240" s="31"/>
      <c r="K240" s="86">
        <v>0.51</v>
      </c>
    </row>
    <row r="241" spans="1:12" ht="37.5" x14ac:dyDescent="0.3">
      <c r="B241" s="30"/>
      <c r="C241" s="21" t="s">
        <v>112</v>
      </c>
      <c r="D241" s="1"/>
      <c r="E241" s="1"/>
      <c r="F241" s="31"/>
    </row>
    <row r="242" spans="1:12" x14ac:dyDescent="0.25">
      <c r="B242" s="30"/>
      <c r="C242" s="3" t="s">
        <v>6</v>
      </c>
      <c r="D242" s="1"/>
      <c r="E242" s="1"/>
      <c r="F242" s="31"/>
    </row>
    <row r="243" spans="1:12" ht="45" x14ac:dyDescent="0.25">
      <c r="A243" t="s">
        <v>151</v>
      </c>
      <c r="B243" s="30">
        <v>1</v>
      </c>
      <c r="C243" s="3" t="s">
        <v>26</v>
      </c>
      <c r="D243" s="14" t="s">
        <v>115</v>
      </c>
      <c r="E243" s="15" t="s">
        <v>90</v>
      </c>
      <c r="F243" s="32" t="s">
        <v>105</v>
      </c>
      <c r="H243" s="7" t="s">
        <v>99</v>
      </c>
      <c r="I243" s="7" t="s">
        <v>116</v>
      </c>
      <c r="J243" s="7" t="s">
        <v>97</v>
      </c>
      <c r="K243" s="7" t="s">
        <v>117</v>
      </c>
    </row>
    <row r="244" spans="1:12" x14ac:dyDescent="0.25">
      <c r="B244" s="30"/>
      <c r="C244" s="18" t="s">
        <v>0</v>
      </c>
      <c r="D244" s="1">
        <v>40.5</v>
      </c>
      <c r="E244" s="1">
        <v>46</v>
      </c>
      <c r="F244" s="49">
        <f t="shared" ref="F244:F248" si="29">D244/E244</f>
        <v>0.88043478260869568</v>
      </c>
      <c r="H244">
        <v>36</v>
      </c>
      <c r="I244">
        <v>9</v>
      </c>
      <c r="J244">
        <v>1</v>
      </c>
      <c r="K244">
        <v>36</v>
      </c>
    </row>
    <row r="245" spans="1:12" x14ac:dyDescent="0.25">
      <c r="B245" s="30"/>
      <c r="C245" s="18" t="s">
        <v>1</v>
      </c>
      <c r="D245" s="1">
        <v>35</v>
      </c>
      <c r="E245" s="1">
        <v>46</v>
      </c>
      <c r="F245" s="49">
        <f t="shared" si="29"/>
        <v>0.76086956521739135</v>
      </c>
      <c r="H245">
        <v>26</v>
      </c>
      <c r="I245">
        <v>18</v>
      </c>
      <c r="J245">
        <v>2</v>
      </c>
      <c r="K245">
        <v>26</v>
      </c>
    </row>
    <row r="246" spans="1:12" x14ac:dyDescent="0.25">
      <c r="B246" s="30"/>
      <c r="C246" s="18" t="s">
        <v>2</v>
      </c>
      <c r="D246" s="1">
        <v>41</v>
      </c>
      <c r="E246" s="1">
        <v>46</v>
      </c>
      <c r="F246" s="49">
        <f t="shared" si="29"/>
        <v>0.89130434782608692</v>
      </c>
      <c r="H246">
        <v>36</v>
      </c>
      <c r="I246">
        <v>10</v>
      </c>
      <c r="J246">
        <v>0</v>
      </c>
      <c r="K246">
        <v>36</v>
      </c>
    </row>
    <row r="247" spans="1:12" x14ac:dyDescent="0.25">
      <c r="B247" s="30"/>
      <c r="C247" s="18" t="s">
        <v>3</v>
      </c>
      <c r="D247" s="1">
        <v>40.5</v>
      </c>
      <c r="E247" s="1">
        <v>46</v>
      </c>
      <c r="F247" s="49">
        <f t="shared" si="29"/>
        <v>0.88043478260869568</v>
      </c>
      <c r="H247">
        <v>35</v>
      </c>
      <c r="I247">
        <v>11</v>
      </c>
      <c r="J247">
        <v>0</v>
      </c>
      <c r="K247">
        <v>35</v>
      </c>
    </row>
    <row r="248" spans="1:12" x14ac:dyDescent="0.25">
      <c r="B248" s="30"/>
      <c r="C248" s="19" t="s">
        <v>4</v>
      </c>
      <c r="D248" s="1">
        <v>34.5</v>
      </c>
      <c r="E248" s="1">
        <v>46</v>
      </c>
      <c r="F248" s="49">
        <f t="shared" si="29"/>
        <v>0.75</v>
      </c>
      <c r="H248">
        <v>24</v>
      </c>
      <c r="I248">
        <v>21</v>
      </c>
      <c r="J248">
        <v>1</v>
      </c>
      <c r="K248">
        <v>24</v>
      </c>
    </row>
    <row r="249" spans="1:12" x14ac:dyDescent="0.25">
      <c r="B249" s="30"/>
      <c r="C249" s="16" t="s">
        <v>106</v>
      </c>
      <c r="D249" s="17"/>
      <c r="E249" s="17"/>
      <c r="F249" s="51">
        <f>SUM(F244:F248)/5</f>
        <v>0.83260869565217388</v>
      </c>
      <c r="K249" s="25">
        <f>SUM(K244:K248)/5</f>
        <v>31.4</v>
      </c>
      <c r="L249" t="s">
        <v>263</v>
      </c>
    </row>
    <row r="250" spans="1:12" x14ac:dyDescent="0.25">
      <c r="B250" s="30"/>
      <c r="C250" s="4"/>
      <c r="D250" s="1"/>
      <c r="E250" s="1"/>
      <c r="F250" s="31"/>
      <c r="K250" s="86">
        <v>0.67</v>
      </c>
    </row>
    <row r="251" spans="1:12" ht="45" x14ac:dyDescent="0.25">
      <c r="A251" t="s">
        <v>152</v>
      </c>
      <c r="B251" s="30">
        <v>2</v>
      </c>
      <c r="C251" s="3" t="s">
        <v>27</v>
      </c>
      <c r="D251" s="14" t="s">
        <v>115</v>
      </c>
      <c r="E251" s="15" t="s">
        <v>90</v>
      </c>
      <c r="F251" s="32" t="s">
        <v>105</v>
      </c>
      <c r="H251" s="7" t="s">
        <v>99</v>
      </c>
      <c r="I251" s="7" t="s">
        <v>116</v>
      </c>
      <c r="J251" s="7" t="s">
        <v>97</v>
      </c>
      <c r="K251" s="7" t="s">
        <v>117</v>
      </c>
    </row>
    <row r="252" spans="1:12" x14ac:dyDescent="0.25">
      <c r="B252" s="30"/>
      <c r="C252" s="18" t="s">
        <v>0</v>
      </c>
      <c r="D252" s="1">
        <v>33</v>
      </c>
      <c r="E252" s="1">
        <v>45</v>
      </c>
      <c r="F252" s="49">
        <f t="shared" ref="F252:F256" si="30">D252/E252</f>
        <v>0.73333333333333328</v>
      </c>
      <c r="H252">
        <v>23</v>
      </c>
      <c r="I252">
        <v>20</v>
      </c>
      <c r="J252">
        <v>2</v>
      </c>
      <c r="K252">
        <v>23</v>
      </c>
    </row>
    <row r="253" spans="1:12" x14ac:dyDescent="0.25">
      <c r="B253" s="30"/>
      <c r="C253" s="18" t="s">
        <v>1</v>
      </c>
      <c r="D253" s="1">
        <v>32</v>
      </c>
      <c r="E253" s="1">
        <v>45</v>
      </c>
      <c r="F253" s="49">
        <f t="shared" si="30"/>
        <v>0.71111111111111114</v>
      </c>
      <c r="H253">
        <v>22</v>
      </c>
      <c r="I253">
        <v>20</v>
      </c>
      <c r="J253">
        <v>3</v>
      </c>
      <c r="K253">
        <v>22</v>
      </c>
    </row>
    <row r="254" spans="1:12" x14ac:dyDescent="0.25">
      <c r="B254" s="30"/>
      <c r="C254" s="18" t="s">
        <v>2</v>
      </c>
      <c r="D254" s="1">
        <v>37</v>
      </c>
      <c r="E254" s="1">
        <v>45</v>
      </c>
      <c r="F254" s="49">
        <f t="shared" si="30"/>
        <v>0.82222222222222219</v>
      </c>
      <c r="H254">
        <v>30</v>
      </c>
      <c r="I254">
        <v>14</v>
      </c>
      <c r="J254">
        <v>1</v>
      </c>
      <c r="K254">
        <v>30</v>
      </c>
    </row>
    <row r="255" spans="1:12" x14ac:dyDescent="0.25">
      <c r="B255" s="30"/>
      <c r="C255" s="18" t="s">
        <v>3</v>
      </c>
      <c r="D255" s="1">
        <v>33.5</v>
      </c>
      <c r="E255" s="1">
        <v>45</v>
      </c>
      <c r="F255" s="49">
        <f t="shared" si="30"/>
        <v>0.74444444444444446</v>
      </c>
      <c r="H255">
        <v>24</v>
      </c>
      <c r="I255">
        <v>19</v>
      </c>
      <c r="J255">
        <v>2</v>
      </c>
      <c r="K255">
        <v>24</v>
      </c>
    </row>
    <row r="256" spans="1:12" x14ac:dyDescent="0.25">
      <c r="B256" s="30"/>
      <c r="C256" s="19" t="s">
        <v>4</v>
      </c>
      <c r="D256" s="1">
        <v>30</v>
      </c>
      <c r="E256" s="1">
        <v>45</v>
      </c>
      <c r="F256" s="49">
        <f t="shared" si="30"/>
        <v>0.66666666666666663</v>
      </c>
      <c r="H256">
        <v>17</v>
      </c>
      <c r="I256">
        <v>26</v>
      </c>
      <c r="J256">
        <v>2</v>
      </c>
      <c r="K256">
        <v>26</v>
      </c>
    </row>
    <row r="257" spans="1:12" x14ac:dyDescent="0.25">
      <c r="B257" s="30"/>
      <c r="C257" s="16" t="s">
        <v>106</v>
      </c>
      <c r="D257" s="17"/>
      <c r="E257" s="17"/>
      <c r="F257" s="51">
        <f>SUM(F252:F256)/5</f>
        <v>0.73555555555555552</v>
      </c>
      <c r="K257" s="25">
        <f>SUM(K252:K256)/5</f>
        <v>25</v>
      </c>
      <c r="L257" t="s">
        <v>263</v>
      </c>
    </row>
    <row r="258" spans="1:12" x14ac:dyDescent="0.25">
      <c r="B258" s="30"/>
      <c r="C258" s="4"/>
      <c r="D258" s="1"/>
      <c r="E258" s="1"/>
      <c r="F258" s="31"/>
      <c r="K258" s="86">
        <v>0.56000000000000005</v>
      </c>
    </row>
    <row r="259" spans="1:12" ht="45" x14ac:dyDescent="0.25">
      <c r="A259" t="s">
        <v>153</v>
      </c>
      <c r="B259" s="30">
        <v>3</v>
      </c>
      <c r="C259" s="3" t="s">
        <v>28</v>
      </c>
      <c r="D259" s="14" t="s">
        <v>115</v>
      </c>
      <c r="E259" s="15" t="s">
        <v>90</v>
      </c>
      <c r="F259" s="32" t="s">
        <v>105</v>
      </c>
      <c r="H259" s="7" t="s">
        <v>99</v>
      </c>
      <c r="I259" s="7" t="s">
        <v>116</v>
      </c>
      <c r="J259" s="7" t="s">
        <v>97</v>
      </c>
      <c r="K259" s="7" t="s">
        <v>117</v>
      </c>
    </row>
    <row r="260" spans="1:12" x14ac:dyDescent="0.25">
      <c r="B260" s="30"/>
      <c r="C260" s="18" t="s">
        <v>0</v>
      </c>
      <c r="D260" s="1">
        <v>38</v>
      </c>
      <c r="E260" s="1">
        <v>46</v>
      </c>
      <c r="F260" s="49">
        <f t="shared" ref="F260:F264" si="31">D260/E260</f>
        <v>0.82608695652173914</v>
      </c>
      <c r="H260">
        <v>31</v>
      </c>
      <c r="I260">
        <v>14</v>
      </c>
      <c r="J260">
        <v>1</v>
      </c>
      <c r="K260">
        <v>31</v>
      </c>
    </row>
    <row r="261" spans="1:12" x14ac:dyDescent="0.25">
      <c r="B261" s="30"/>
      <c r="C261" s="18" t="s">
        <v>1</v>
      </c>
      <c r="D261" s="1">
        <v>34</v>
      </c>
      <c r="E261" s="1">
        <v>46</v>
      </c>
      <c r="F261" s="49">
        <f t="shared" si="31"/>
        <v>0.73913043478260865</v>
      </c>
      <c r="H261">
        <v>26</v>
      </c>
      <c r="I261">
        <v>16</v>
      </c>
      <c r="J261">
        <v>4</v>
      </c>
      <c r="K261">
        <v>26</v>
      </c>
    </row>
    <row r="262" spans="1:12" x14ac:dyDescent="0.25">
      <c r="B262" s="30"/>
      <c r="C262" s="18" t="s">
        <v>2</v>
      </c>
      <c r="D262" s="1">
        <v>41</v>
      </c>
      <c r="E262" s="1">
        <v>46</v>
      </c>
      <c r="F262" s="49">
        <f t="shared" si="31"/>
        <v>0.89130434782608692</v>
      </c>
      <c r="H262">
        <v>37</v>
      </c>
      <c r="I262">
        <v>8</v>
      </c>
      <c r="J262">
        <v>1</v>
      </c>
      <c r="K262">
        <v>37</v>
      </c>
    </row>
    <row r="263" spans="1:12" x14ac:dyDescent="0.25">
      <c r="B263" s="30"/>
      <c r="C263" s="18" t="s">
        <v>3</v>
      </c>
      <c r="D263" s="1">
        <v>37</v>
      </c>
      <c r="E263" s="1">
        <v>46</v>
      </c>
      <c r="F263" s="49">
        <f t="shared" si="31"/>
        <v>0.80434782608695654</v>
      </c>
      <c r="H263">
        <v>29</v>
      </c>
      <c r="I263">
        <v>16</v>
      </c>
      <c r="J263">
        <v>1</v>
      </c>
      <c r="K263">
        <v>29</v>
      </c>
    </row>
    <row r="264" spans="1:12" x14ac:dyDescent="0.25">
      <c r="B264" s="30"/>
      <c r="C264" s="19" t="s">
        <v>4</v>
      </c>
      <c r="D264" s="1">
        <v>31.5</v>
      </c>
      <c r="E264" s="1">
        <v>46</v>
      </c>
      <c r="F264" s="49">
        <f t="shared" si="31"/>
        <v>0.68478260869565222</v>
      </c>
      <c r="H264">
        <v>20</v>
      </c>
      <c r="I264">
        <v>23</v>
      </c>
      <c r="J264">
        <v>3</v>
      </c>
      <c r="K264">
        <v>23</v>
      </c>
    </row>
    <row r="265" spans="1:12" x14ac:dyDescent="0.25">
      <c r="B265" s="30"/>
      <c r="C265" s="16" t="s">
        <v>106</v>
      </c>
      <c r="D265" s="17"/>
      <c r="E265" s="17"/>
      <c r="F265" s="51">
        <f>SUM(F260:F264)/5</f>
        <v>0.78913043478260869</v>
      </c>
      <c r="K265" s="25">
        <f>SUM(K260:K264)/5</f>
        <v>29.2</v>
      </c>
      <c r="L265" t="s">
        <v>263</v>
      </c>
    </row>
    <row r="266" spans="1:12" x14ac:dyDescent="0.25">
      <c r="B266" s="30"/>
      <c r="C266" s="4"/>
      <c r="D266" s="1"/>
      <c r="E266" s="1"/>
      <c r="F266" s="31"/>
      <c r="K266" s="86">
        <v>0.63</v>
      </c>
    </row>
    <row r="267" spans="1:12" ht="45" x14ac:dyDescent="0.25">
      <c r="A267" t="s">
        <v>154</v>
      </c>
      <c r="B267" s="30">
        <v>4</v>
      </c>
      <c r="C267" s="3" t="s">
        <v>29</v>
      </c>
      <c r="D267" s="14" t="s">
        <v>115</v>
      </c>
      <c r="E267" s="15" t="s">
        <v>90</v>
      </c>
      <c r="F267" s="32" t="s">
        <v>105</v>
      </c>
      <c r="H267" s="7" t="s">
        <v>99</v>
      </c>
      <c r="I267" s="7" t="s">
        <v>116</v>
      </c>
      <c r="J267" s="7" t="s">
        <v>97</v>
      </c>
      <c r="K267" s="7" t="s">
        <v>117</v>
      </c>
    </row>
    <row r="268" spans="1:12" x14ac:dyDescent="0.25">
      <c r="B268" s="30"/>
      <c r="C268" s="18" t="s">
        <v>0</v>
      </c>
      <c r="D268" s="1">
        <v>34</v>
      </c>
      <c r="E268" s="1">
        <v>46</v>
      </c>
      <c r="F268" s="49">
        <f t="shared" ref="F268:F272" si="32">D268/E268</f>
        <v>0.73913043478260865</v>
      </c>
      <c r="H268">
        <v>25</v>
      </c>
      <c r="I268">
        <v>18</v>
      </c>
      <c r="J268">
        <v>3</v>
      </c>
      <c r="K268">
        <v>25</v>
      </c>
    </row>
    <row r="269" spans="1:12" x14ac:dyDescent="0.25">
      <c r="B269" s="30"/>
      <c r="C269" s="18" t="s">
        <v>1</v>
      </c>
      <c r="D269" s="1">
        <v>32.5</v>
      </c>
      <c r="E269" s="1">
        <v>46</v>
      </c>
      <c r="F269" s="49">
        <f t="shared" si="32"/>
        <v>0.70652173913043481</v>
      </c>
      <c r="H269">
        <v>22</v>
      </c>
      <c r="I269">
        <v>21</v>
      </c>
      <c r="J269">
        <v>3</v>
      </c>
      <c r="K269">
        <v>22</v>
      </c>
    </row>
    <row r="270" spans="1:12" x14ac:dyDescent="0.25">
      <c r="B270" s="30"/>
      <c r="C270" s="18" t="s">
        <v>2</v>
      </c>
      <c r="D270" s="1">
        <v>39</v>
      </c>
      <c r="E270" s="1">
        <v>46</v>
      </c>
      <c r="F270" s="49">
        <f t="shared" si="32"/>
        <v>0.84782608695652173</v>
      </c>
      <c r="H270">
        <v>35</v>
      </c>
      <c r="I270">
        <v>8</v>
      </c>
      <c r="J270">
        <v>3</v>
      </c>
      <c r="K270">
        <v>35</v>
      </c>
    </row>
    <row r="271" spans="1:12" x14ac:dyDescent="0.25">
      <c r="B271" s="30"/>
      <c r="C271" s="18" t="s">
        <v>3</v>
      </c>
      <c r="D271" s="1">
        <v>34</v>
      </c>
      <c r="E271" s="1">
        <v>46</v>
      </c>
      <c r="F271" s="49">
        <f t="shared" si="32"/>
        <v>0.73913043478260865</v>
      </c>
      <c r="H271">
        <v>25</v>
      </c>
      <c r="I271">
        <v>18</v>
      </c>
      <c r="J271">
        <v>3</v>
      </c>
      <c r="K271">
        <v>25</v>
      </c>
    </row>
    <row r="272" spans="1:12" x14ac:dyDescent="0.25">
      <c r="B272" s="30"/>
      <c r="C272" s="19" t="s">
        <v>4</v>
      </c>
      <c r="D272" s="1">
        <v>30.5</v>
      </c>
      <c r="E272" s="1">
        <v>46</v>
      </c>
      <c r="F272" s="49">
        <f t="shared" si="32"/>
        <v>0.66304347826086951</v>
      </c>
      <c r="H272">
        <v>18</v>
      </c>
      <c r="I272">
        <v>25</v>
      </c>
      <c r="J272">
        <v>3</v>
      </c>
      <c r="K272">
        <v>25</v>
      </c>
    </row>
    <row r="273" spans="1:12" x14ac:dyDescent="0.25">
      <c r="B273" s="30"/>
      <c r="C273" s="16" t="s">
        <v>106</v>
      </c>
      <c r="D273" s="17"/>
      <c r="E273" s="17"/>
      <c r="F273" s="51">
        <f>SUM(F268:F272)/5</f>
        <v>0.73913043478260865</v>
      </c>
      <c r="K273" s="25">
        <f>SUM(K268:K272)/5</f>
        <v>26.4</v>
      </c>
      <c r="L273" t="s">
        <v>263</v>
      </c>
    </row>
    <row r="274" spans="1:12" x14ac:dyDescent="0.25">
      <c r="B274" s="30"/>
      <c r="C274" s="4"/>
      <c r="D274" s="1"/>
      <c r="E274" s="1"/>
      <c r="F274" s="31"/>
      <c r="K274" s="86">
        <v>0.56999999999999995</v>
      </c>
    </row>
    <row r="275" spans="1:12" ht="45" x14ac:dyDescent="0.25">
      <c r="A275" s="54" t="s">
        <v>155</v>
      </c>
      <c r="B275" s="30">
        <v>5</v>
      </c>
      <c r="C275" s="3" t="s">
        <v>31</v>
      </c>
      <c r="D275" s="14" t="s">
        <v>115</v>
      </c>
      <c r="E275" s="15" t="s">
        <v>90</v>
      </c>
      <c r="F275" s="32" t="s">
        <v>105</v>
      </c>
      <c r="H275" s="7" t="s">
        <v>99</v>
      </c>
      <c r="I275" s="7" t="s">
        <v>116</v>
      </c>
      <c r="J275" s="7" t="s">
        <v>97</v>
      </c>
      <c r="K275" s="7" t="s">
        <v>117</v>
      </c>
    </row>
    <row r="276" spans="1:12" x14ac:dyDescent="0.25">
      <c r="B276" s="30"/>
      <c r="C276" s="18" t="s">
        <v>0</v>
      </c>
      <c r="D276" s="1">
        <v>36</v>
      </c>
      <c r="E276" s="1">
        <v>46</v>
      </c>
      <c r="F276" s="49">
        <f t="shared" ref="F276:F280" si="33">D276/E276</f>
        <v>0.78260869565217395</v>
      </c>
      <c r="H276">
        <v>29</v>
      </c>
      <c r="I276">
        <v>14</v>
      </c>
      <c r="J276">
        <v>3</v>
      </c>
      <c r="K276">
        <v>29</v>
      </c>
    </row>
    <row r="277" spans="1:12" x14ac:dyDescent="0.25">
      <c r="B277" s="30"/>
      <c r="C277" s="18" t="s">
        <v>1</v>
      </c>
      <c r="D277" s="1">
        <v>28.5</v>
      </c>
      <c r="E277" s="1">
        <v>46</v>
      </c>
      <c r="F277" s="49">
        <f t="shared" si="33"/>
        <v>0.61956521739130432</v>
      </c>
      <c r="H277">
        <v>17</v>
      </c>
      <c r="I277">
        <v>23</v>
      </c>
      <c r="J277">
        <v>6</v>
      </c>
      <c r="K277">
        <v>23</v>
      </c>
    </row>
    <row r="278" spans="1:12" x14ac:dyDescent="0.25">
      <c r="B278" s="30"/>
      <c r="C278" s="18" t="s">
        <v>2</v>
      </c>
      <c r="D278" s="1">
        <v>39</v>
      </c>
      <c r="E278" s="1">
        <v>46</v>
      </c>
      <c r="F278" s="49">
        <f t="shared" si="33"/>
        <v>0.84782608695652173</v>
      </c>
      <c r="H278">
        <v>33</v>
      </c>
      <c r="I278">
        <v>12</v>
      </c>
      <c r="J278">
        <v>1</v>
      </c>
      <c r="K278">
        <v>33</v>
      </c>
    </row>
    <row r="279" spans="1:12" x14ac:dyDescent="0.25">
      <c r="B279" s="30"/>
      <c r="C279" s="18" t="s">
        <v>3</v>
      </c>
      <c r="D279" s="1">
        <v>36.5</v>
      </c>
      <c r="E279" s="1">
        <v>46</v>
      </c>
      <c r="F279" s="49">
        <f t="shared" si="33"/>
        <v>0.79347826086956519</v>
      </c>
      <c r="H279">
        <v>28</v>
      </c>
      <c r="I279">
        <v>17</v>
      </c>
      <c r="J279">
        <v>1</v>
      </c>
      <c r="K279">
        <v>28</v>
      </c>
    </row>
    <row r="280" spans="1:12" x14ac:dyDescent="0.25">
      <c r="B280" s="30"/>
      <c r="C280" s="19" t="s">
        <v>4</v>
      </c>
      <c r="D280" s="1">
        <v>31.5</v>
      </c>
      <c r="E280" s="1">
        <v>46</v>
      </c>
      <c r="F280" s="49">
        <f t="shared" si="33"/>
        <v>0.68478260869565222</v>
      </c>
      <c r="H280">
        <v>20</v>
      </c>
      <c r="I280">
        <v>23</v>
      </c>
      <c r="J280">
        <v>3</v>
      </c>
      <c r="K280">
        <v>23</v>
      </c>
    </row>
    <row r="281" spans="1:12" x14ac:dyDescent="0.25">
      <c r="B281" s="30"/>
      <c r="C281" s="16" t="s">
        <v>106</v>
      </c>
      <c r="D281" s="17"/>
      <c r="E281" s="17"/>
      <c r="F281" s="51">
        <f>SUM(F276:F280)/5</f>
        <v>0.7456521739130435</v>
      </c>
      <c r="K281" s="25">
        <f>SUM(K276:K280)/5</f>
        <v>27.2</v>
      </c>
      <c r="L281" t="s">
        <v>263</v>
      </c>
    </row>
    <row r="282" spans="1:12" x14ac:dyDescent="0.25">
      <c r="B282" s="30"/>
      <c r="C282" s="20"/>
      <c r="D282" s="5"/>
      <c r="E282" s="5"/>
      <c r="F282" s="52"/>
      <c r="K282" s="86">
        <v>0.59</v>
      </c>
    </row>
    <row r="283" spans="1:12" ht="45" x14ac:dyDescent="0.25">
      <c r="A283" t="s">
        <v>156</v>
      </c>
      <c r="B283" s="30">
        <v>6</v>
      </c>
      <c r="C283" s="3" t="s">
        <v>30</v>
      </c>
      <c r="D283" s="14" t="s">
        <v>115</v>
      </c>
      <c r="E283" s="15" t="s">
        <v>90</v>
      </c>
      <c r="F283" s="32" t="s">
        <v>105</v>
      </c>
      <c r="H283" s="7" t="s">
        <v>99</v>
      </c>
      <c r="I283" s="7" t="s">
        <v>116</v>
      </c>
      <c r="J283" s="7" t="s">
        <v>97</v>
      </c>
      <c r="K283" s="7" t="s">
        <v>117</v>
      </c>
    </row>
    <row r="284" spans="1:12" x14ac:dyDescent="0.25">
      <c r="B284" s="30"/>
      <c r="C284" s="18" t="s">
        <v>0</v>
      </c>
      <c r="D284" s="1">
        <v>33.5</v>
      </c>
      <c r="E284" s="1">
        <v>46</v>
      </c>
      <c r="F284" s="49">
        <f t="shared" ref="F284:F288" si="34">D284/E284</f>
        <v>0.72826086956521741</v>
      </c>
      <c r="H284">
        <v>24</v>
      </c>
      <c r="I284">
        <v>19</v>
      </c>
      <c r="J284">
        <v>3</v>
      </c>
      <c r="K284">
        <v>24</v>
      </c>
    </row>
    <row r="285" spans="1:12" x14ac:dyDescent="0.25">
      <c r="B285" s="30"/>
      <c r="C285" s="18" t="s">
        <v>1</v>
      </c>
      <c r="D285" s="1">
        <v>32.5</v>
      </c>
      <c r="E285" s="1">
        <v>46</v>
      </c>
      <c r="F285" s="49">
        <f t="shared" si="34"/>
        <v>0.70652173913043481</v>
      </c>
      <c r="H285">
        <v>23</v>
      </c>
      <c r="I285">
        <v>19</v>
      </c>
      <c r="J285">
        <v>4</v>
      </c>
      <c r="K285">
        <v>23</v>
      </c>
    </row>
    <row r="286" spans="1:12" x14ac:dyDescent="0.25">
      <c r="B286" s="30"/>
      <c r="C286" s="18" t="s">
        <v>2</v>
      </c>
      <c r="D286" s="1">
        <v>38</v>
      </c>
      <c r="E286" s="1">
        <v>46</v>
      </c>
      <c r="F286" s="49">
        <f t="shared" si="34"/>
        <v>0.82608695652173914</v>
      </c>
      <c r="H286">
        <v>32</v>
      </c>
      <c r="I286">
        <v>12</v>
      </c>
      <c r="J286">
        <v>2</v>
      </c>
      <c r="K286">
        <v>32</v>
      </c>
    </row>
    <row r="287" spans="1:12" x14ac:dyDescent="0.25">
      <c r="B287" s="30"/>
      <c r="C287" s="18" t="s">
        <v>3</v>
      </c>
      <c r="D287" s="1">
        <v>35</v>
      </c>
      <c r="E287" s="1">
        <v>46</v>
      </c>
      <c r="F287" s="49">
        <f t="shared" si="34"/>
        <v>0.76086956521739135</v>
      </c>
      <c r="H287">
        <v>26</v>
      </c>
      <c r="I287">
        <v>18</v>
      </c>
      <c r="J287">
        <v>2</v>
      </c>
      <c r="K287">
        <v>26</v>
      </c>
    </row>
    <row r="288" spans="1:12" x14ac:dyDescent="0.25">
      <c r="B288" s="30"/>
      <c r="C288" s="19" t="s">
        <v>4</v>
      </c>
      <c r="D288" s="1">
        <v>28.5</v>
      </c>
      <c r="E288" s="1">
        <v>46</v>
      </c>
      <c r="F288" s="49">
        <f t="shared" si="34"/>
        <v>0.61956521739130432</v>
      </c>
      <c r="H288">
        <v>15</v>
      </c>
      <c r="I288">
        <v>27</v>
      </c>
      <c r="J288">
        <v>4</v>
      </c>
      <c r="K288">
        <v>27</v>
      </c>
    </row>
    <row r="289" spans="1:12" x14ac:dyDescent="0.25">
      <c r="B289" s="30"/>
      <c r="C289" s="16" t="s">
        <v>106</v>
      </c>
      <c r="D289" s="17"/>
      <c r="E289" s="17"/>
      <c r="F289" s="51">
        <f>SUM(F284:F288)/5</f>
        <v>0.72826086956521752</v>
      </c>
      <c r="K289" s="25">
        <f>SUM(K284:K288)/5</f>
        <v>26.4</v>
      </c>
      <c r="L289" t="s">
        <v>263</v>
      </c>
    </row>
    <row r="290" spans="1:12" x14ac:dyDescent="0.25">
      <c r="B290" s="30"/>
      <c r="C290" s="4"/>
      <c r="D290" s="1"/>
      <c r="E290" s="1"/>
      <c r="F290" s="31"/>
      <c r="K290" s="86">
        <v>0.56999999999999995</v>
      </c>
    </row>
    <row r="291" spans="1:12" ht="45" x14ac:dyDescent="0.25">
      <c r="A291" t="s">
        <v>157</v>
      </c>
      <c r="B291" s="30">
        <v>7</v>
      </c>
      <c r="C291" s="3" t="s">
        <v>32</v>
      </c>
      <c r="D291" s="14" t="s">
        <v>115</v>
      </c>
      <c r="E291" s="15" t="s">
        <v>90</v>
      </c>
      <c r="F291" s="32" t="s">
        <v>105</v>
      </c>
      <c r="H291" s="7" t="s">
        <v>99</v>
      </c>
      <c r="I291" s="7" t="s">
        <v>116</v>
      </c>
      <c r="J291" s="7" t="s">
        <v>97</v>
      </c>
      <c r="K291" s="7" t="s">
        <v>117</v>
      </c>
    </row>
    <row r="292" spans="1:12" x14ac:dyDescent="0.25">
      <c r="B292" s="30"/>
      <c r="C292" s="18" t="s">
        <v>0</v>
      </c>
      <c r="D292" s="1">
        <v>30.5</v>
      </c>
      <c r="E292" s="1">
        <v>46</v>
      </c>
      <c r="F292" s="49">
        <f t="shared" ref="F292:F296" si="35">D292/E292</f>
        <v>0.66304347826086951</v>
      </c>
      <c r="H292">
        <v>18</v>
      </c>
      <c r="I292">
        <v>25</v>
      </c>
      <c r="J292">
        <v>3</v>
      </c>
      <c r="K292">
        <v>25</v>
      </c>
    </row>
    <row r="293" spans="1:12" x14ac:dyDescent="0.25">
      <c r="B293" s="30"/>
      <c r="C293" s="18" t="s">
        <v>1</v>
      </c>
      <c r="D293" s="1">
        <v>25.5</v>
      </c>
      <c r="E293" s="1">
        <v>46</v>
      </c>
      <c r="F293" s="49">
        <f t="shared" si="35"/>
        <v>0.55434782608695654</v>
      </c>
      <c r="H293">
        <v>12</v>
      </c>
      <c r="I293">
        <v>27</v>
      </c>
      <c r="J293">
        <v>7</v>
      </c>
      <c r="K293">
        <v>27</v>
      </c>
    </row>
    <row r="294" spans="1:12" x14ac:dyDescent="0.25">
      <c r="B294" s="30"/>
      <c r="C294" s="18" t="s">
        <v>2</v>
      </c>
      <c r="D294" s="1">
        <v>35</v>
      </c>
      <c r="E294" s="1">
        <v>46</v>
      </c>
      <c r="F294" s="49">
        <f t="shared" si="35"/>
        <v>0.76086956521739135</v>
      </c>
      <c r="H294">
        <v>26</v>
      </c>
      <c r="I294">
        <v>18</v>
      </c>
      <c r="J294">
        <v>2</v>
      </c>
      <c r="K294">
        <v>26</v>
      </c>
    </row>
    <row r="295" spans="1:12" x14ac:dyDescent="0.25">
      <c r="B295" s="30"/>
      <c r="C295" s="18" t="s">
        <v>3</v>
      </c>
      <c r="D295" s="1">
        <v>29</v>
      </c>
      <c r="E295" s="1">
        <v>46</v>
      </c>
      <c r="F295" s="49">
        <f t="shared" si="35"/>
        <v>0.63043478260869568</v>
      </c>
      <c r="H295">
        <v>14</v>
      </c>
      <c r="I295">
        <v>30</v>
      </c>
      <c r="J295">
        <v>2</v>
      </c>
      <c r="K295">
        <v>30</v>
      </c>
    </row>
    <row r="296" spans="1:12" x14ac:dyDescent="0.25">
      <c r="B296" s="30"/>
      <c r="C296" s="19" t="s">
        <v>4</v>
      </c>
      <c r="D296" s="1">
        <v>28</v>
      </c>
      <c r="E296" s="1">
        <v>46</v>
      </c>
      <c r="F296" s="49">
        <f t="shared" si="35"/>
        <v>0.60869565217391308</v>
      </c>
      <c r="H296">
        <v>13</v>
      </c>
      <c r="I296">
        <v>30</v>
      </c>
      <c r="J296">
        <v>3</v>
      </c>
      <c r="K296">
        <v>30</v>
      </c>
    </row>
    <row r="297" spans="1:12" x14ac:dyDescent="0.25">
      <c r="B297" s="30"/>
      <c r="C297" s="16" t="s">
        <v>106</v>
      </c>
      <c r="D297" s="17"/>
      <c r="E297" s="17"/>
      <c r="F297" s="51">
        <f>SUM(F292:F296)/5</f>
        <v>0.64347826086956528</v>
      </c>
      <c r="K297" s="25">
        <f>SUM(K292:K296)/5</f>
        <v>27.6</v>
      </c>
      <c r="L297" t="s">
        <v>263</v>
      </c>
    </row>
    <row r="298" spans="1:12" x14ac:dyDescent="0.25">
      <c r="B298" s="30"/>
      <c r="C298" s="4"/>
      <c r="D298" s="1"/>
      <c r="E298" s="1"/>
      <c r="F298" s="31"/>
      <c r="K298" s="86">
        <v>0.61</v>
      </c>
    </row>
    <row r="299" spans="1:12" ht="45" x14ac:dyDescent="0.25">
      <c r="A299" t="s">
        <v>158</v>
      </c>
      <c r="B299" s="30">
        <v>8</v>
      </c>
      <c r="C299" s="3" t="s">
        <v>33</v>
      </c>
      <c r="D299" s="14" t="s">
        <v>115</v>
      </c>
      <c r="E299" s="15" t="s">
        <v>90</v>
      </c>
      <c r="F299" s="32" t="s">
        <v>105</v>
      </c>
      <c r="H299" s="7" t="s">
        <v>99</v>
      </c>
      <c r="I299" s="7" t="s">
        <v>116</v>
      </c>
      <c r="J299" s="7" t="s">
        <v>97</v>
      </c>
      <c r="K299" s="7" t="s">
        <v>117</v>
      </c>
    </row>
    <row r="300" spans="1:12" x14ac:dyDescent="0.25">
      <c r="B300" s="30"/>
      <c r="C300" s="18" t="s">
        <v>0</v>
      </c>
      <c r="D300" s="1">
        <v>30</v>
      </c>
      <c r="E300" s="1">
        <v>46</v>
      </c>
      <c r="F300" s="49">
        <f t="shared" ref="F300:F304" si="36">D300/E300</f>
        <v>0.65217391304347827</v>
      </c>
      <c r="H300">
        <v>17</v>
      </c>
      <c r="I300">
        <v>26</v>
      </c>
      <c r="J300">
        <v>3</v>
      </c>
      <c r="K300">
        <v>26</v>
      </c>
    </row>
    <row r="301" spans="1:12" x14ac:dyDescent="0.25">
      <c r="B301" s="30"/>
      <c r="C301" s="18" t="s">
        <v>1</v>
      </c>
      <c r="D301" s="1">
        <v>25.5</v>
      </c>
      <c r="E301" s="1">
        <v>46</v>
      </c>
      <c r="F301" s="49">
        <f t="shared" si="36"/>
        <v>0.55434782608695654</v>
      </c>
      <c r="H301">
        <v>11</v>
      </c>
      <c r="I301">
        <v>29</v>
      </c>
      <c r="J301">
        <v>6</v>
      </c>
      <c r="K301">
        <v>29</v>
      </c>
    </row>
    <row r="302" spans="1:12" x14ac:dyDescent="0.25">
      <c r="B302" s="30"/>
      <c r="C302" s="18" t="s">
        <v>2</v>
      </c>
      <c r="D302" s="1">
        <v>35.5</v>
      </c>
      <c r="E302" s="1">
        <v>46</v>
      </c>
      <c r="F302" s="49">
        <f t="shared" si="36"/>
        <v>0.77173913043478259</v>
      </c>
      <c r="H302">
        <v>27</v>
      </c>
      <c r="I302">
        <v>17</v>
      </c>
      <c r="J302">
        <v>2</v>
      </c>
      <c r="K302">
        <v>27</v>
      </c>
    </row>
    <row r="303" spans="1:12" x14ac:dyDescent="0.25">
      <c r="B303" s="30"/>
      <c r="C303" s="18" t="s">
        <v>3</v>
      </c>
      <c r="D303" s="1">
        <v>28.5</v>
      </c>
      <c r="E303" s="1">
        <v>46</v>
      </c>
      <c r="F303" s="49">
        <f t="shared" si="36"/>
        <v>0.61956521739130432</v>
      </c>
      <c r="H303">
        <v>14</v>
      </c>
      <c r="I303">
        <v>29</v>
      </c>
      <c r="J303">
        <v>3</v>
      </c>
      <c r="K303">
        <v>29</v>
      </c>
    </row>
    <row r="304" spans="1:12" x14ac:dyDescent="0.25">
      <c r="B304" s="30"/>
      <c r="C304" s="19" t="s">
        <v>4</v>
      </c>
      <c r="D304" s="1">
        <v>27</v>
      </c>
      <c r="E304" s="1">
        <v>46</v>
      </c>
      <c r="F304" s="49">
        <f t="shared" si="36"/>
        <v>0.58695652173913049</v>
      </c>
      <c r="H304">
        <v>12</v>
      </c>
      <c r="I304">
        <v>30</v>
      </c>
      <c r="J304">
        <v>4</v>
      </c>
      <c r="K304">
        <v>30</v>
      </c>
    </row>
    <row r="305" spans="1:12" x14ac:dyDescent="0.25">
      <c r="B305" s="30"/>
      <c r="C305" s="16" t="s">
        <v>106</v>
      </c>
      <c r="D305" s="17"/>
      <c r="E305" s="17"/>
      <c r="F305" s="51">
        <f>SUM(F300:F304)/5</f>
        <v>0.63695652173913042</v>
      </c>
      <c r="K305" s="25">
        <f>SUM(K300:K304)/5</f>
        <v>28.2</v>
      </c>
      <c r="L305" t="s">
        <v>263</v>
      </c>
    </row>
    <row r="306" spans="1:12" x14ac:dyDescent="0.25">
      <c r="B306" s="30"/>
      <c r="C306" s="4"/>
      <c r="D306" s="1"/>
      <c r="E306" s="1"/>
      <c r="F306" s="31"/>
      <c r="K306" s="86">
        <v>0.61</v>
      </c>
    </row>
    <row r="307" spans="1:12" ht="45" x14ac:dyDescent="0.25">
      <c r="A307" t="s">
        <v>159</v>
      </c>
      <c r="B307" s="30">
        <v>9</v>
      </c>
      <c r="C307" s="3" t="s">
        <v>34</v>
      </c>
      <c r="D307" s="14" t="s">
        <v>115</v>
      </c>
      <c r="E307" s="15" t="s">
        <v>90</v>
      </c>
      <c r="F307" s="32" t="s">
        <v>105</v>
      </c>
      <c r="H307" s="7" t="s">
        <v>99</v>
      </c>
      <c r="I307" s="7" t="s">
        <v>116</v>
      </c>
      <c r="J307" s="7" t="s">
        <v>97</v>
      </c>
      <c r="K307" s="7" t="s">
        <v>117</v>
      </c>
    </row>
    <row r="308" spans="1:12" x14ac:dyDescent="0.25">
      <c r="B308" s="30"/>
      <c r="C308" s="18" t="s">
        <v>0</v>
      </c>
      <c r="D308" s="1">
        <v>30</v>
      </c>
      <c r="E308" s="1">
        <v>46</v>
      </c>
      <c r="F308" s="49">
        <f t="shared" ref="F308:F312" si="37">D308/E308</f>
        <v>0.65217391304347827</v>
      </c>
      <c r="H308">
        <v>17</v>
      </c>
      <c r="I308">
        <v>26</v>
      </c>
      <c r="J308">
        <v>3</v>
      </c>
      <c r="K308">
        <v>26</v>
      </c>
    </row>
    <row r="309" spans="1:12" x14ac:dyDescent="0.25">
      <c r="B309" s="30"/>
      <c r="C309" s="18" t="s">
        <v>1</v>
      </c>
      <c r="D309" s="1">
        <v>26</v>
      </c>
      <c r="E309" s="1">
        <v>46</v>
      </c>
      <c r="F309" s="49">
        <f t="shared" si="37"/>
        <v>0.56521739130434778</v>
      </c>
      <c r="H309">
        <v>11</v>
      </c>
      <c r="I309">
        <v>30</v>
      </c>
      <c r="J309">
        <v>5</v>
      </c>
      <c r="K309">
        <v>30</v>
      </c>
    </row>
    <row r="310" spans="1:12" x14ac:dyDescent="0.25">
      <c r="B310" s="30"/>
      <c r="C310" s="18" t="s">
        <v>2</v>
      </c>
      <c r="D310" s="1">
        <v>34</v>
      </c>
      <c r="E310" s="1">
        <v>46</v>
      </c>
      <c r="F310" s="49">
        <f t="shared" si="37"/>
        <v>0.73913043478260865</v>
      </c>
      <c r="H310">
        <v>24</v>
      </c>
      <c r="I310">
        <v>20</v>
      </c>
      <c r="J310">
        <v>2</v>
      </c>
      <c r="K310">
        <v>24</v>
      </c>
    </row>
    <row r="311" spans="1:12" x14ac:dyDescent="0.25">
      <c r="B311" s="30"/>
      <c r="C311" s="18" t="s">
        <v>3</v>
      </c>
      <c r="D311" s="1">
        <v>29.5</v>
      </c>
      <c r="E311" s="1">
        <v>46</v>
      </c>
      <c r="F311" s="49">
        <f t="shared" si="37"/>
        <v>0.64130434782608692</v>
      </c>
      <c r="H311">
        <v>16</v>
      </c>
      <c r="I311">
        <v>27</v>
      </c>
      <c r="J311">
        <v>3</v>
      </c>
      <c r="K311">
        <v>27</v>
      </c>
    </row>
    <row r="312" spans="1:12" x14ac:dyDescent="0.25">
      <c r="B312" s="30"/>
      <c r="C312" s="19" t="s">
        <v>4</v>
      </c>
      <c r="D312" s="1">
        <v>28</v>
      </c>
      <c r="E312" s="1">
        <v>46</v>
      </c>
      <c r="F312" s="49">
        <f t="shared" si="37"/>
        <v>0.60869565217391308</v>
      </c>
      <c r="H312">
        <v>13</v>
      </c>
      <c r="I312">
        <v>30</v>
      </c>
      <c r="J312">
        <v>3</v>
      </c>
      <c r="K312">
        <v>30</v>
      </c>
    </row>
    <row r="313" spans="1:12" x14ac:dyDescent="0.25">
      <c r="B313" s="30"/>
      <c r="C313" s="16" t="s">
        <v>106</v>
      </c>
      <c r="D313" s="17"/>
      <c r="E313" s="17"/>
      <c r="F313" s="51">
        <f>SUM(F308:F312)/5</f>
        <v>0.64130434782608692</v>
      </c>
      <c r="K313" s="25">
        <f>SUM(K308:K312)/5</f>
        <v>27.4</v>
      </c>
      <c r="L313" t="s">
        <v>263</v>
      </c>
    </row>
    <row r="314" spans="1:12" x14ac:dyDescent="0.25">
      <c r="B314" s="30"/>
      <c r="C314" s="4"/>
      <c r="D314" s="1"/>
      <c r="E314" s="1"/>
      <c r="F314" s="31"/>
      <c r="K314" s="86">
        <v>0.59</v>
      </c>
    </row>
    <row r="315" spans="1:12" ht="45" x14ac:dyDescent="0.25">
      <c r="A315" t="s">
        <v>160</v>
      </c>
      <c r="B315" s="30">
        <v>10</v>
      </c>
      <c r="C315" s="3" t="s">
        <v>35</v>
      </c>
      <c r="D315" s="14" t="s">
        <v>115</v>
      </c>
      <c r="E315" s="15" t="s">
        <v>90</v>
      </c>
      <c r="F315" s="32" t="s">
        <v>105</v>
      </c>
      <c r="H315" s="7" t="s">
        <v>99</v>
      </c>
      <c r="I315" s="7" t="s">
        <v>116</v>
      </c>
      <c r="J315" s="7" t="s">
        <v>97</v>
      </c>
      <c r="K315" s="7" t="s">
        <v>117</v>
      </c>
    </row>
    <row r="316" spans="1:12" x14ac:dyDescent="0.25">
      <c r="B316" s="30"/>
      <c r="C316" s="18" t="s">
        <v>0</v>
      </c>
      <c r="D316" s="1">
        <v>28.5</v>
      </c>
      <c r="E316" s="1">
        <v>45</v>
      </c>
      <c r="F316" s="49">
        <f t="shared" ref="F316:F320" si="38">D316/E316</f>
        <v>0.6333333333333333</v>
      </c>
      <c r="H316">
        <v>16</v>
      </c>
      <c r="I316">
        <v>25</v>
      </c>
      <c r="J316">
        <v>4</v>
      </c>
      <c r="K316">
        <v>25</v>
      </c>
    </row>
    <row r="317" spans="1:12" x14ac:dyDescent="0.25">
      <c r="B317" s="30"/>
      <c r="C317" s="18" t="s">
        <v>1</v>
      </c>
      <c r="D317" s="1">
        <v>26</v>
      </c>
      <c r="E317" s="1">
        <v>45</v>
      </c>
      <c r="F317" s="49">
        <f t="shared" si="38"/>
        <v>0.57777777777777772</v>
      </c>
      <c r="H317">
        <v>12</v>
      </c>
      <c r="I317">
        <v>28</v>
      </c>
      <c r="J317">
        <v>5</v>
      </c>
      <c r="K317">
        <v>28</v>
      </c>
    </row>
    <row r="318" spans="1:12" x14ac:dyDescent="0.25">
      <c r="B318" s="30"/>
      <c r="C318" s="18" t="s">
        <v>2</v>
      </c>
      <c r="D318" s="1">
        <v>33</v>
      </c>
      <c r="E318" s="1">
        <v>45</v>
      </c>
      <c r="F318" s="49">
        <f t="shared" si="38"/>
        <v>0.73333333333333328</v>
      </c>
      <c r="H318">
        <v>23</v>
      </c>
      <c r="I318">
        <v>20</v>
      </c>
      <c r="J318">
        <v>2</v>
      </c>
      <c r="K318">
        <v>23</v>
      </c>
    </row>
    <row r="319" spans="1:12" x14ac:dyDescent="0.25">
      <c r="B319" s="30"/>
      <c r="C319" s="18" t="s">
        <v>3</v>
      </c>
      <c r="D319" s="1">
        <v>28</v>
      </c>
      <c r="E319" s="1">
        <v>45</v>
      </c>
      <c r="F319" s="49">
        <f t="shared" si="38"/>
        <v>0.62222222222222223</v>
      </c>
      <c r="H319">
        <v>14</v>
      </c>
      <c r="I319">
        <v>28</v>
      </c>
      <c r="J319">
        <v>3</v>
      </c>
      <c r="K319">
        <v>28</v>
      </c>
    </row>
    <row r="320" spans="1:12" x14ac:dyDescent="0.25">
      <c r="B320" s="30"/>
      <c r="C320" s="19" t="s">
        <v>4</v>
      </c>
      <c r="D320" s="1">
        <v>27</v>
      </c>
      <c r="E320" s="1">
        <v>45</v>
      </c>
      <c r="F320" s="49">
        <f t="shared" si="38"/>
        <v>0.6</v>
      </c>
      <c r="H320">
        <v>12</v>
      </c>
      <c r="I320">
        <v>30</v>
      </c>
      <c r="J320">
        <v>3</v>
      </c>
      <c r="K320">
        <v>30</v>
      </c>
    </row>
    <row r="321" spans="1:12" x14ac:dyDescent="0.25">
      <c r="B321" s="30"/>
      <c r="C321" s="16" t="s">
        <v>106</v>
      </c>
      <c r="D321" s="17"/>
      <c r="E321" s="17"/>
      <c r="F321" s="65">
        <f>SUM(F316:F320)/5</f>
        <v>0.6333333333333333</v>
      </c>
      <c r="K321" s="25">
        <f>SUM(K316:K320)/5</f>
        <v>26.8</v>
      </c>
      <c r="L321" t="s">
        <v>263</v>
      </c>
    </row>
    <row r="322" spans="1:12" x14ac:dyDescent="0.25">
      <c r="B322" s="30"/>
      <c r="C322" s="4"/>
      <c r="D322" s="1"/>
      <c r="E322" s="1"/>
      <c r="F322" s="31"/>
      <c r="K322" s="86">
        <v>0.6</v>
      </c>
    </row>
    <row r="323" spans="1:12" ht="45" x14ac:dyDescent="0.25">
      <c r="A323" t="s">
        <v>161</v>
      </c>
      <c r="B323" s="30">
        <v>11</v>
      </c>
      <c r="C323" s="3" t="s">
        <v>36</v>
      </c>
      <c r="D323" s="14" t="s">
        <v>115</v>
      </c>
      <c r="E323" s="15" t="s">
        <v>90</v>
      </c>
      <c r="F323" s="32" t="s">
        <v>105</v>
      </c>
      <c r="H323" s="7" t="s">
        <v>99</v>
      </c>
      <c r="I323" s="7" t="s">
        <v>116</v>
      </c>
      <c r="J323" s="7" t="s">
        <v>97</v>
      </c>
      <c r="K323" s="7" t="s">
        <v>117</v>
      </c>
    </row>
    <row r="324" spans="1:12" x14ac:dyDescent="0.25">
      <c r="B324" s="30"/>
      <c r="C324" s="18" t="s">
        <v>0</v>
      </c>
      <c r="D324" s="1">
        <v>30</v>
      </c>
      <c r="E324" s="1">
        <v>46</v>
      </c>
      <c r="F324" s="49">
        <f t="shared" ref="F324:F328" si="39">D324/E324</f>
        <v>0.65217391304347827</v>
      </c>
      <c r="H324">
        <v>16</v>
      </c>
      <c r="I324">
        <v>28</v>
      </c>
      <c r="J324">
        <v>2</v>
      </c>
      <c r="K324">
        <v>28</v>
      </c>
    </row>
    <row r="325" spans="1:12" x14ac:dyDescent="0.25">
      <c r="B325" s="30"/>
      <c r="C325" s="18" t="s">
        <v>1</v>
      </c>
      <c r="D325" s="1">
        <v>24.5</v>
      </c>
      <c r="E325" s="1">
        <v>46</v>
      </c>
      <c r="F325" s="49">
        <f t="shared" si="39"/>
        <v>0.53260869565217395</v>
      </c>
      <c r="H325">
        <v>7</v>
      </c>
      <c r="I325">
        <v>35</v>
      </c>
      <c r="J325">
        <v>4</v>
      </c>
      <c r="K325">
        <v>35</v>
      </c>
    </row>
    <row r="326" spans="1:12" x14ac:dyDescent="0.25">
      <c r="B326" s="30"/>
      <c r="C326" s="18" t="s">
        <v>2</v>
      </c>
      <c r="D326" s="1">
        <v>35.5</v>
      </c>
      <c r="E326" s="1">
        <v>46</v>
      </c>
      <c r="F326" s="49">
        <f t="shared" si="39"/>
        <v>0.77173913043478259</v>
      </c>
      <c r="H326">
        <v>26</v>
      </c>
      <c r="I326">
        <v>19</v>
      </c>
      <c r="J326">
        <v>1</v>
      </c>
      <c r="K326">
        <v>26</v>
      </c>
    </row>
    <row r="327" spans="1:12" x14ac:dyDescent="0.25">
      <c r="B327" s="30"/>
      <c r="C327" s="18" t="s">
        <v>3</v>
      </c>
      <c r="D327" s="1">
        <v>31</v>
      </c>
      <c r="E327" s="1">
        <v>46</v>
      </c>
      <c r="F327" s="49">
        <f t="shared" si="39"/>
        <v>0.67391304347826086</v>
      </c>
      <c r="H327">
        <v>17</v>
      </c>
      <c r="I327">
        <v>28</v>
      </c>
      <c r="J327">
        <v>1</v>
      </c>
      <c r="K327">
        <v>28</v>
      </c>
    </row>
    <row r="328" spans="1:12" x14ac:dyDescent="0.25">
      <c r="B328" s="30"/>
      <c r="C328" s="19" t="s">
        <v>4</v>
      </c>
      <c r="D328" s="1">
        <v>29</v>
      </c>
      <c r="E328" s="1">
        <v>46</v>
      </c>
      <c r="F328" s="49">
        <f t="shared" si="39"/>
        <v>0.63043478260869568</v>
      </c>
      <c r="H328">
        <v>16</v>
      </c>
      <c r="I328">
        <v>26</v>
      </c>
      <c r="J328">
        <v>4</v>
      </c>
      <c r="K328">
        <v>26</v>
      </c>
    </row>
    <row r="329" spans="1:12" x14ac:dyDescent="0.25">
      <c r="B329" s="30"/>
      <c r="C329" s="16" t="s">
        <v>106</v>
      </c>
      <c r="D329" s="17"/>
      <c r="E329" s="17"/>
      <c r="F329" s="51">
        <f>SUM(F324:F328)/5</f>
        <v>0.65217391304347827</v>
      </c>
      <c r="K329" s="25">
        <f>SUM(K324:K328)/5</f>
        <v>28.6</v>
      </c>
      <c r="L329" t="s">
        <v>263</v>
      </c>
    </row>
    <row r="330" spans="1:12" x14ac:dyDescent="0.25">
      <c r="B330" s="30"/>
      <c r="C330" s="4"/>
      <c r="D330" s="1"/>
      <c r="E330" s="1"/>
      <c r="F330" s="31"/>
      <c r="K330" s="86">
        <v>0.63</v>
      </c>
    </row>
    <row r="331" spans="1:12" ht="45" x14ac:dyDescent="0.25">
      <c r="A331" t="s">
        <v>162</v>
      </c>
      <c r="B331" s="30">
        <v>12</v>
      </c>
      <c r="C331" s="3" t="s">
        <v>37</v>
      </c>
      <c r="D331" s="14" t="s">
        <v>115</v>
      </c>
      <c r="E331" s="15" t="s">
        <v>90</v>
      </c>
      <c r="F331" s="32" t="s">
        <v>105</v>
      </c>
      <c r="H331" s="7" t="s">
        <v>99</v>
      </c>
      <c r="I331" s="7" t="s">
        <v>116</v>
      </c>
      <c r="J331" s="7" t="s">
        <v>97</v>
      </c>
      <c r="K331" s="7" t="s">
        <v>117</v>
      </c>
    </row>
    <row r="332" spans="1:12" x14ac:dyDescent="0.25">
      <c r="B332" s="30"/>
      <c r="C332" s="18" t="s">
        <v>0</v>
      </c>
      <c r="D332" s="1">
        <v>27.5</v>
      </c>
      <c r="E332" s="1">
        <v>46</v>
      </c>
      <c r="F332" s="49">
        <f t="shared" ref="F332:F336" si="40">D332/E332</f>
        <v>0.59782608695652173</v>
      </c>
      <c r="H332">
        <v>14</v>
      </c>
      <c r="I332">
        <v>27</v>
      </c>
      <c r="J332">
        <v>5</v>
      </c>
      <c r="K332">
        <v>27</v>
      </c>
    </row>
    <row r="333" spans="1:12" x14ac:dyDescent="0.25">
      <c r="B333" s="30"/>
      <c r="C333" s="18" t="s">
        <v>1</v>
      </c>
      <c r="D333" s="1">
        <v>22</v>
      </c>
      <c r="E333" s="1">
        <v>46</v>
      </c>
      <c r="F333" s="49">
        <f t="shared" si="40"/>
        <v>0.47826086956521741</v>
      </c>
      <c r="H333">
        <v>9</v>
      </c>
      <c r="I333">
        <v>26</v>
      </c>
      <c r="J333">
        <v>11</v>
      </c>
      <c r="K333">
        <v>26</v>
      </c>
    </row>
    <row r="334" spans="1:12" x14ac:dyDescent="0.25">
      <c r="B334" s="30"/>
      <c r="C334" s="18" t="s">
        <v>2</v>
      </c>
      <c r="D334" s="1">
        <v>31</v>
      </c>
      <c r="E334" s="1">
        <v>46</v>
      </c>
      <c r="F334" s="49">
        <f t="shared" si="40"/>
        <v>0.67391304347826086</v>
      </c>
      <c r="H334">
        <v>20</v>
      </c>
      <c r="I334">
        <v>22</v>
      </c>
      <c r="J334">
        <v>4</v>
      </c>
      <c r="K334">
        <v>22</v>
      </c>
    </row>
    <row r="335" spans="1:12" x14ac:dyDescent="0.25">
      <c r="B335" s="30"/>
      <c r="C335" s="18" t="s">
        <v>3</v>
      </c>
      <c r="D335" s="1">
        <v>27</v>
      </c>
      <c r="E335" s="1">
        <v>46</v>
      </c>
      <c r="F335" s="49">
        <f t="shared" si="40"/>
        <v>0.58695652173913049</v>
      </c>
      <c r="H335">
        <v>14</v>
      </c>
      <c r="I335">
        <v>26</v>
      </c>
      <c r="J335">
        <v>6</v>
      </c>
      <c r="K335">
        <v>26</v>
      </c>
    </row>
    <row r="336" spans="1:12" x14ac:dyDescent="0.25">
      <c r="B336" s="30"/>
      <c r="C336" s="19" t="s">
        <v>4</v>
      </c>
      <c r="D336" s="1">
        <v>24.5</v>
      </c>
      <c r="E336" s="1">
        <v>46</v>
      </c>
      <c r="F336" s="49">
        <f t="shared" si="40"/>
        <v>0.53260869565217395</v>
      </c>
      <c r="H336">
        <v>11</v>
      </c>
      <c r="I336">
        <v>27</v>
      </c>
      <c r="J336">
        <v>8</v>
      </c>
      <c r="K336">
        <v>27</v>
      </c>
    </row>
    <row r="337" spans="1:12" x14ac:dyDescent="0.25">
      <c r="B337" s="30"/>
      <c r="C337" s="16" t="s">
        <v>106</v>
      </c>
      <c r="D337" s="17"/>
      <c r="E337" s="17"/>
      <c r="F337" s="51">
        <f>SUM(F332:F336)/5</f>
        <v>0.57391304347826089</v>
      </c>
      <c r="K337" s="25">
        <f>SUM(K332:K336)/5</f>
        <v>25.6</v>
      </c>
      <c r="L337" t="s">
        <v>263</v>
      </c>
    </row>
    <row r="338" spans="1:12" x14ac:dyDescent="0.25">
      <c r="B338" s="30"/>
      <c r="C338" s="1"/>
      <c r="D338" s="1"/>
      <c r="E338" s="1"/>
      <c r="F338" s="31"/>
      <c r="K338" s="86">
        <v>0.56999999999999995</v>
      </c>
    </row>
    <row r="339" spans="1:12" ht="37.5" x14ac:dyDescent="0.3">
      <c r="B339" s="30"/>
      <c r="C339" s="21" t="s">
        <v>113</v>
      </c>
      <c r="D339" s="1"/>
      <c r="E339" s="1"/>
      <c r="F339" s="31"/>
    </row>
    <row r="340" spans="1:12" x14ac:dyDescent="0.25">
      <c r="B340" s="30"/>
      <c r="C340" s="1" t="s">
        <v>38</v>
      </c>
      <c r="D340" s="1"/>
      <c r="E340" s="1"/>
      <c r="F340" s="31"/>
    </row>
    <row r="341" spans="1:12" x14ac:dyDescent="0.25">
      <c r="B341" s="30"/>
      <c r="C341" s="1" t="s">
        <v>39</v>
      </c>
      <c r="D341" s="1"/>
      <c r="E341" s="1"/>
      <c r="F341" s="31"/>
    </row>
    <row r="342" spans="1:12" x14ac:dyDescent="0.25">
      <c r="B342" s="30"/>
      <c r="C342" s="3" t="s">
        <v>6</v>
      </c>
      <c r="D342" s="1"/>
      <c r="E342" s="1"/>
      <c r="F342" s="31"/>
    </row>
    <row r="343" spans="1:12" ht="45" x14ac:dyDescent="0.25">
      <c r="A343" t="s">
        <v>163</v>
      </c>
      <c r="B343" s="30">
        <v>1</v>
      </c>
      <c r="C343" s="3" t="s">
        <v>40</v>
      </c>
      <c r="D343" s="14" t="s">
        <v>115</v>
      </c>
      <c r="E343" s="15" t="s">
        <v>90</v>
      </c>
      <c r="F343" s="32" t="s">
        <v>105</v>
      </c>
      <c r="H343" s="7" t="s">
        <v>99</v>
      </c>
      <c r="I343" s="7" t="s">
        <v>116</v>
      </c>
      <c r="J343" s="7" t="s">
        <v>97</v>
      </c>
      <c r="K343" s="7" t="s">
        <v>117</v>
      </c>
    </row>
    <row r="344" spans="1:12" x14ac:dyDescent="0.25">
      <c r="B344" s="30"/>
      <c r="C344" s="18" t="s">
        <v>0</v>
      </c>
      <c r="D344" s="1">
        <v>43</v>
      </c>
      <c r="E344" s="1">
        <v>46</v>
      </c>
      <c r="F344" s="49">
        <f t="shared" ref="F344:F348" si="41">D344/E344</f>
        <v>0.93478260869565222</v>
      </c>
      <c r="H344">
        <v>43</v>
      </c>
      <c r="I344">
        <v>2</v>
      </c>
      <c r="J344">
        <v>1</v>
      </c>
      <c r="K344">
        <v>43</v>
      </c>
    </row>
    <row r="345" spans="1:12" x14ac:dyDescent="0.25">
      <c r="B345" s="30"/>
      <c r="C345" s="18" t="s">
        <v>1</v>
      </c>
      <c r="D345" s="1">
        <v>43.5</v>
      </c>
      <c r="E345" s="1">
        <v>46</v>
      </c>
      <c r="F345" s="49">
        <f t="shared" si="41"/>
        <v>0.94565217391304346</v>
      </c>
      <c r="H345">
        <v>43</v>
      </c>
      <c r="I345">
        <v>1</v>
      </c>
      <c r="J345">
        <v>2</v>
      </c>
      <c r="K345">
        <v>43</v>
      </c>
    </row>
    <row r="346" spans="1:12" x14ac:dyDescent="0.25">
      <c r="B346" s="30"/>
      <c r="C346" s="18" t="s">
        <v>2</v>
      </c>
      <c r="D346" s="1">
        <v>33</v>
      </c>
      <c r="E346" s="1">
        <v>46</v>
      </c>
      <c r="F346" s="49">
        <f t="shared" si="41"/>
        <v>0.71739130434782605</v>
      </c>
      <c r="H346">
        <v>24</v>
      </c>
      <c r="I346">
        <v>18</v>
      </c>
      <c r="J346">
        <v>4</v>
      </c>
      <c r="K346">
        <v>24</v>
      </c>
    </row>
    <row r="347" spans="1:12" x14ac:dyDescent="0.25">
      <c r="B347" s="30"/>
      <c r="C347" s="18" t="s">
        <v>3</v>
      </c>
      <c r="D347" s="1">
        <v>41.5</v>
      </c>
      <c r="E347" s="1">
        <v>46</v>
      </c>
      <c r="F347" s="49">
        <f t="shared" si="41"/>
        <v>0.90217391304347827</v>
      </c>
      <c r="H347">
        <v>38</v>
      </c>
      <c r="I347">
        <v>7</v>
      </c>
      <c r="J347">
        <v>1</v>
      </c>
      <c r="K347">
        <v>38</v>
      </c>
    </row>
    <row r="348" spans="1:12" x14ac:dyDescent="0.25">
      <c r="B348" s="30"/>
      <c r="C348" s="19" t="s">
        <v>4</v>
      </c>
      <c r="D348" s="1">
        <v>40</v>
      </c>
      <c r="E348" s="1">
        <v>46</v>
      </c>
      <c r="F348" s="49">
        <f t="shared" si="41"/>
        <v>0.86956521739130432</v>
      </c>
      <c r="H348">
        <v>36</v>
      </c>
      <c r="I348">
        <v>8</v>
      </c>
      <c r="J348">
        <v>2</v>
      </c>
      <c r="K348">
        <v>36</v>
      </c>
    </row>
    <row r="349" spans="1:12" x14ac:dyDescent="0.25">
      <c r="B349" s="30"/>
      <c r="C349" s="16" t="s">
        <v>106</v>
      </c>
      <c r="D349" s="17"/>
      <c r="E349" s="17"/>
      <c r="F349" s="51">
        <f>SUM(F344:F348)/5</f>
        <v>0.87391304347826093</v>
      </c>
      <c r="K349" s="25">
        <f>SUM(K344:K348)/5</f>
        <v>36.799999999999997</v>
      </c>
      <c r="L349" t="s">
        <v>263</v>
      </c>
    </row>
    <row r="350" spans="1:12" x14ac:dyDescent="0.25">
      <c r="B350" s="30"/>
      <c r="C350" s="4"/>
      <c r="D350" s="1"/>
      <c r="E350" s="1"/>
      <c r="F350" s="31"/>
      <c r="K350" s="86">
        <v>0.8</v>
      </c>
    </row>
    <row r="351" spans="1:12" ht="34.5" customHeight="1" x14ac:dyDescent="0.25">
      <c r="A351" t="s">
        <v>164</v>
      </c>
      <c r="B351" s="30">
        <v>2</v>
      </c>
      <c r="C351" s="3" t="s">
        <v>41</v>
      </c>
      <c r="D351" s="14" t="s">
        <v>115</v>
      </c>
      <c r="E351" s="15" t="s">
        <v>90</v>
      </c>
      <c r="F351" s="32" t="s">
        <v>105</v>
      </c>
      <c r="H351" s="7" t="s">
        <v>99</v>
      </c>
      <c r="I351" s="7" t="s">
        <v>116</v>
      </c>
      <c r="J351" s="7" t="s">
        <v>97</v>
      </c>
      <c r="K351" s="7" t="s">
        <v>117</v>
      </c>
    </row>
    <row r="352" spans="1:12" x14ac:dyDescent="0.25">
      <c r="B352" s="30"/>
      <c r="C352" s="18" t="s">
        <v>0</v>
      </c>
      <c r="D352" s="1">
        <v>44.5</v>
      </c>
      <c r="E352" s="1">
        <v>46</v>
      </c>
      <c r="F352" s="49">
        <f t="shared" ref="F352:F356" si="42">D352/E352</f>
        <v>0.96739130434782605</v>
      </c>
      <c r="H352">
        <v>43</v>
      </c>
      <c r="I352">
        <v>3</v>
      </c>
      <c r="J352">
        <v>0</v>
      </c>
      <c r="K352">
        <v>43</v>
      </c>
    </row>
    <row r="353" spans="1:12" x14ac:dyDescent="0.25">
      <c r="B353" s="30"/>
      <c r="C353" s="18" t="s">
        <v>1</v>
      </c>
      <c r="D353" s="1">
        <v>43</v>
      </c>
      <c r="E353" s="1">
        <v>46</v>
      </c>
      <c r="F353" s="49">
        <f t="shared" si="42"/>
        <v>0.93478260869565222</v>
      </c>
      <c r="H353">
        <v>42</v>
      </c>
      <c r="I353">
        <v>2</v>
      </c>
      <c r="J353">
        <v>2</v>
      </c>
      <c r="K353">
        <v>42</v>
      </c>
    </row>
    <row r="354" spans="1:12" x14ac:dyDescent="0.25">
      <c r="B354" s="30"/>
      <c r="C354" s="18" t="s">
        <v>2</v>
      </c>
      <c r="D354" s="1">
        <v>32</v>
      </c>
      <c r="E354" s="1">
        <v>46</v>
      </c>
      <c r="F354" s="49">
        <f t="shared" si="42"/>
        <v>0.69565217391304346</v>
      </c>
      <c r="H354">
        <v>23</v>
      </c>
      <c r="I354">
        <v>18</v>
      </c>
      <c r="J354">
        <v>5</v>
      </c>
      <c r="K354">
        <v>23</v>
      </c>
    </row>
    <row r="355" spans="1:12" x14ac:dyDescent="0.25">
      <c r="B355" s="30"/>
      <c r="C355" s="18" t="s">
        <v>3</v>
      </c>
      <c r="D355" s="1">
        <v>39.5</v>
      </c>
      <c r="E355" s="1">
        <v>46</v>
      </c>
      <c r="F355" s="49">
        <f t="shared" si="42"/>
        <v>0.85869565217391308</v>
      </c>
      <c r="H355">
        <v>34</v>
      </c>
      <c r="I355">
        <v>11</v>
      </c>
      <c r="J355">
        <v>1</v>
      </c>
      <c r="K355">
        <v>34</v>
      </c>
    </row>
    <row r="356" spans="1:12" x14ac:dyDescent="0.25">
      <c r="B356" s="30"/>
      <c r="C356" s="19" t="s">
        <v>4</v>
      </c>
      <c r="D356" s="1">
        <v>40</v>
      </c>
      <c r="E356" s="1">
        <v>46</v>
      </c>
      <c r="F356" s="49">
        <f t="shared" si="42"/>
        <v>0.86956521739130432</v>
      </c>
      <c r="H356">
        <v>36</v>
      </c>
      <c r="I356">
        <v>8</v>
      </c>
      <c r="J356">
        <v>2</v>
      </c>
      <c r="K356">
        <v>36</v>
      </c>
    </row>
    <row r="357" spans="1:12" x14ac:dyDescent="0.25">
      <c r="B357" s="30"/>
      <c r="C357" s="16" t="s">
        <v>106</v>
      </c>
      <c r="D357" s="17"/>
      <c r="E357" s="17"/>
      <c r="F357" s="51">
        <f>SUM(F352:F356)/5</f>
        <v>0.86521739130434783</v>
      </c>
      <c r="K357" s="25">
        <f>SUM(K352:K356)/5</f>
        <v>35.6</v>
      </c>
      <c r="L357" t="s">
        <v>263</v>
      </c>
    </row>
    <row r="358" spans="1:12" ht="17.25" customHeight="1" x14ac:dyDescent="0.25">
      <c r="B358" s="30"/>
      <c r="C358" s="4"/>
      <c r="D358" s="1"/>
      <c r="E358" s="1"/>
      <c r="F358" s="31"/>
      <c r="K358" s="86">
        <v>0.78</v>
      </c>
    </row>
    <row r="359" spans="1:12" ht="45" x14ac:dyDescent="0.25">
      <c r="A359" t="s">
        <v>165</v>
      </c>
      <c r="B359" s="30">
        <v>3</v>
      </c>
      <c r="C359" s="3" t="s">
        <v>42</v>
      </c>
      <c r="D359" s="14" t="s">
        <v>115</v>
      </c>
      <c r="E359" s="15" t="s">
        <v>90</v>
      </c>
      <c r="F359" s="32" t="s">
        <v>105</v>
      </c>
      <c r="H359" s="7" t="s">
        <v>99</v>
      </c>
      <c r="I359" s="7" t="s">
        <v>116</v>
      </c>
      <c r="J359" s="7" t="s">
        <v>97</v>
      </c>
      <c r="K359" s="7" t="s">
        <v>117</v>
      </c>
    </row>
    <row r="360" spans="1:12" x14ac:dyDescent="0.25">
      <c r="B360" s="30"/>
      <c r="C360" s="18" t="s">
        <v>0</v>
      </c>
      <c r="D360" s="1">
        <v>41.5</v>
      </c>
      <c r="E360" s="1">
        <v>46</v>
      </c>
      <c r="F360" s="49">
        <f t="shared" ref="F360:F364" si="43">D360/E360</f>
        <v>0.90217391304347827</v>
      </c>
      <c r="H360">
        <v>37</v>
      </c>
      <c r="I360">
        <v>9</v>
      </c>
      <c r="J360">
        <v>0</v>
      </c>
      <c r="K360">
        <v>37</v>
      </c>
    </row>
    <row r="361" spans="1:12" x14ac:dyDescent="0.25">
      <c r="B361" s="30"/>
      <c r="C361" s="18" t="s">
        <v>1</v>
      </c>
      <c r="D361" s="1">
        <v>44</v>
      </c>
      <c r="E361" s="1">
        <v>46</v>
      </c>
      <c r="F361" s="49">
        <f t="shared" si="43"/>
        <v>0.95652173913043481</v>
      </c>
      <c r="H361">
        <v>43</v>
      </c>
      <c r="I361">
        <v>2</v>
      </c>
      <c r="J361">
        <v>1</v>
      </c>
      <c r="K361">
        <v>43</v>
      </c>
    </row>
    <row r="362" spans="1:12" x14ac:dyDescent="0.25">
      <c r="B362" s="30"/>
      <c r="C362" s="18" t="s">
        <v>2</v>
      </c>
      <c r="D362" s="1">
        <v>37.5</v>
      </c>
      <c r="E362" s="1">
        <v>46</v>
      </c>
      <c r="F362" s="49">
        <f t="shared" si="43"/>
        <v>0.81521739130434778</v>
      </c>
      <c r="H362">
        <v>31</v>
      </c>
      <c r="I362">
        <v>13</v>
      </c>
      <c r="J362">
        <v>2</v>
      </c>
      <c r="K362">
        <v>31</v>
      </c>
    </row>
    <row r="363" spans="1:12" x14ac:dyDescent="0.25">
      <c r="B363" s="30"/>
      <c r="C363" s="18" t="s">
        <v>3</v>
      </c>
      <c r="D363" s="1">
        <v>41</v>
      </c>
      <c r="E363" s="1">
        <v>46</v>
      </c>
      <c r="F363" s="49">
        <f t="shared" si="43"/>
        <v>0.89130434782608692</v>
      </c>
      <c r="H363">
        <v>37</v>
      </c>
      <c r="I363">
        <v>8</v>
      </c>
      <c r="J363">
        <v>1</v>
      </c>
      <c r="K363">
        <v>37</v>
      </c>
    </row>
    <row r="364" spans="1:12" x14ac:dyDescent="0.25">
      <c r="B364" s="30"/>
      <c r="C364" s="19" t="s">
        <v>4</v>
      </c>
      <c r="D364" s="1">
        <v>39.5</v>
      </c>
      <c r="E364" s="1">
        <v>46</v>
      </c>
      <c r="F364" s="49">
        <f t="shared" si="43"/>
        <v>0.85869565217391308</v>
      </c>
      <c r="H364">
        <v>35</v>
      </c>
      <c r="I364">
        <v>9</v>
      </c>
      <c r="J364">
        <v>2</v>
      </c>
      <c r="K364">
        <v>35</v>
      </c>
    </row>
    <row r="365" spans="1:12" x14ac:dyDescent="0.25">
      <c r="B365" s="30"/>
      <c r="C365" s="16" t="s">
        <v>106</v>
      </c>
      <c r="D365" s="17"/>
      <c r="E365" s="17"/>
      <c r="F365" s="51">
        <f>SUM(F360:F364)/5</f>
        <v>0.88478260869565217</v>
      </c>
      <c r="K365" s="25">
        <f>SUM(K360:K364)/5</f>
        <v>36.6</v>
      </c>
      <c r="L365" t="s">
        <v>263</v>
      </c>
    </row>
    <row r="366" spans="1:12" x14ac:dyDescent="0.25">
      <c r="B366" s="30"/>
      <c r="C366" s="4"/>
      <c r="D366" s="1"/>
      <c r="E366" s="1"/>
      <c r="F366" s="31"/>
      <c r="K366" s="86">
        <v>0.8</v>
      </c>
    </row>
    <row r="367" spans="1:12" ht="33" customHeight="1" x14ac:dyDescent="0.25">
      <c r="A367" t="s">
        <v>166</v>
      </c>
      <c r="B367" s="30">
        <v>4</v>
      </c>
      <c r="C367" s="3" t="s">
        <v>43</v>
      </c>
      <c r="D367" s="14" t="s">
        <v>115</v>
      </c>
      <c r="E367" s="15" t="s">
        <v>90</v>
      </c>
      <c r="F367" s="32" t="s">
        <v>105</v>
      </c>
      <c r="H367" s="7" t="s">
        <v>99</v>
      </c>
      <c r="I367" s="7" t="s">
        <v>116</v>
      </c>
      <c r="J367" s="7" t="s">
        <v>97</v>
      </c>
      <c r="K367" s="7" t="s">
        <v>117</v>
      </c>
    </row>
    <row r="368" spans="1:12" x14ac:dyDescent="0.25">
      <c r="B368" s="30"/>
      <c r="C368" s="18" t="s">
        <v>0</v>
      </c>
      <c r="D368" s="1">
        <v>45</v>
      </c>
      <c r="E368" s="1">
        <v>46</v>
      </c>
      <c r="F368" s="49">
        <f t="shared" ref="F368:F372" si="44">D368/E368</f>
        <v>0.97826086956521741</v>
      </c>
      <c r="H368">
        <v>44</v>
      </c>
      <c r="I368">
        <v>2</v>
      </c>
      <c r="J368">
        <v>0</v>
      </c>
      <c r="K368">
        <v>44</v>
      </c>
    </row>
    <row r="369" spans="1:12" x14ac:dyDescent="0.25">
      <c r="B369" s="30"/>
      <c r="C369" s="18" t="s">
        <v>1</v>
      </c>
      <c r="D369" s="1">
        <v>41</v>
      </c>
      <c r="E369" s="1">
        <v>46</v>
      </c>
      <c r="F369" s="49">
        <f t="shared" si="44"/>
        <v>0.89130434782608692</v>
      </c>
      <c r="H369">
        <v>38</v>
      </c>
      <c r="I369">
        <v>6</v>
      </c>
      <c r="J369">
        <v>2</v>
      </c>
      <c r="K369">
        <v>38</v>
      </c>
    </row>
    <row r="370" spans="1:12" x14ac:dyDescent="0.25">
      <c r="B370" s="30"/>
      <c r="C370" s="18" t="s">
        <v>2</v>
      </c>
      <c r="D370" s="1">
        <v>34</v>
      </c>
      <c r="E370" s="1">
        <v>46</v>
      </c>
      <c r="F370" s="49">
        <f t="shared" si="44"/>
        <v>0.73913043478260865</v>
      </c>
      <c r="H370">
        <v>25</v>
      </c>
      <c r="I370">
        <v>18</v>
      </c>
      <c r="J370">
        <v>3</v>
      </c>
      <c r="K370">
        <v>25</v>
      </c>
    </row>
    <row r="371" spans="1:12" x14ac:dyDescent="0.25">
      <c r="B371" s="30"/>
      <c r="C371" s="18" t="s">
        <v>3</v>
      </c>
      <c r="D371" s="1">
        <v>43.5</v>
      </c>
      <c r="E371" s="1">
        <v>46</v>
      </c>
      <c r="F371" s="49">
        <f t="shared" si="44"/>
        <v>0.94565217391304346</v>
      </c>
      <c r="H371">
        <v>42</v>
      </c>
      <c r="I371">
        <v>3</v>
      </c>
      <c r="J371">
        <v>1</v>
      </c>
      <c r="K371">
        <v>42</v>
      </c>
    </row>
    <row r="372" spans="1:12" x14ac:dyDescent="0.25">
      <c r="B372" s="30"/>
      <c r="C372" s="19" t="s">
        <v>4</v>
      </c>
      <c r="D372" s="1">
        <v>42</v>
      </c>
      <c r="E372" s="1">
        <v>46</v>
      </c>
      <c r="F372" s="49">
        <f t="shared" si="44"/>
        <v>0.91304347826086951</v>
      </c>
      <c r="H372">
        <v>39</v>
      </c>
      <c r="I372">
        <v>6</v>
      </c>
      <c r="J372">
        <v>1</v>
      </c>
      <c r="K372">
        <v>39</v>
      </c>
    </row>
    <row r="373" spans="1:12" x14ac:dyDescent="0.25">
      <c r="B373" s="30"/>
      <c r="C373" s="16" t="s">
        <v>106</v>
      </c>
      <c r="D373" s="17"/>
      <c r="E373" s="17"/>
      <c r="F373" s="51">
        <f>SUM(F368:F372)/5</f>
        <v>0.89347826086956528</v>
      </c>
      <c r="K373" s="25">
        <f>SUM(K368:K372)/5</f>
        <v>37.6</v>
      </c>
      <c r="L373" t="s">
        <v>263</v>
      </c>
    </row>
    <row r="374" spans="1:12" ht="19.5" customHeight="1" x14ac:dyDescent="0.25">
      <c r="B374" s="30"/>
      <c r="C374" s="4"/>
      <c r="D374" s="1"/>
      <c r="E374" s="1"/>
      <c r="F374" s="31"/>
      <c r="K374" s="86">
        <v>0.83</v>
      </c>
    </row>
    <row r="375" spans="1:12" ht="45" x14ac:dyDescent="0.25">
      <c r="A375" t="s">
        <v>167</v>
      </c>
      <c r="B375" s="30">
        <v>5</v>
      </c>
      <c r="C375" s="3" t="s">
        <v>44</v>
      </c>
      <c r="D375" s="14" t="s">
        <v>115</v>
      </c>
      <c r="E375" s="15" t="s">
        <v>90</v>
      </c>
      <c r="F375" s="32" t="s">
        <v>105</v>
      </c>
      <c r="H375" s="7" t="s">
        <v>99</v>
      </c>
      <c r="I375" s="7" t="s">
        <v>116</v>
      </c>
      <c r="J375" s="7" t="s">
        <v>97</v>
      </c>
      <c r="K375" s="7" t="s">
        <v>117</v>
      </c>
    </row>
    <row r="376" spans="1:12" x14ac:dyDescent="0.25">
      <c r="B376" s="30"/>
      <c r="C376" s="18" t="s">
        <v>0</v>
      </c>
      <c r="D376" s="1">
        <v>42.5</v>
      </c>
      <c r="E376" s="1">
        <v>46</v>
      </c>
      <c r="F376" s="49">
        <f t="shared" ref="F376:F380" si="45">D376/E376</f>
        <v>0.92391304347826086</v>
      </c>
      <c r="H376">
        <v>40</v>
      </c>
      <c r="I376">
        <v>5</v>
      </c>
      <c r="J376">
        <v>1</v>
      </c>
      <c r="K376">
        <v>40</v>
      </c>
    </row>
    <row r="377" spans="1:12" x14ac:dyDescent="0.25">
      <c r="B377" s="30"/>
      <c r="C377" s="18" t="s">
        <v>1</v>
      </c>
      <c r="D377" s="1">
        <v>40.5</v>
      </c>
      <c r="E377" s="1">
        <v>46</v>
      </c>
      <c r="F377" s="49">
        <f t="shared" si="45"/>
        <v>0.88043478260869568</v>
      </c>
      <c r="H377">
        <v>38</v>
      </c>
      <c r="I377">
        <v>5</v>
      </c>
      <c r="J377">
        <v>3</v>
      </c>
      <c r="K377">
        <v>38</v>
      </c>
    </row>
    <row r="378" spans="1:12" x14ac:dyDescent="0.25">
      <c r="B378" s="30"/>
      <c r="C378" s="18" t="s">
        <v>2</v>
      </c>
      <c r="D378" s="1">
        <v>30</v>
      </c>
      <c r="E378" s="1">
        <v>46</v>
      </c>
      <c r="F378" s="49">
        <f t="shared" si="45"/>
        <v>0.65217391304347827</v>
      </c>
      <c r="H378">
        <v>21</v>
      </c>
      <c r="I378">
        <v>18</v>
      </c>
      <c r="J378">
        <v>7</v>
      </c>
      <c r="K378">
        <v>21</v>
      </c>
    </row>
    <row r="379" spans="1:12" x14ac:dyDescent="0.25">
      <c r="B379" s="30"/>
      <c r="C379" s="18" t="s">
        <v>3</v>
      </c>
      <c r="D379" s="1">
        <v>41.5</v>
      </c>
      <c r="E379" s="1">
        <v>46</v>
      </c>
      <c r="F379" s="49">
        <f t="shared" si="45"/>
        <v>0.90217391304347827</v>
      </c>
      <c r="H379">
        <v>39</v>
      </c>
      <c r="I379">
        <v>5</v>
      </c>
      <c r="J379">
        <v>2</v>
      </c>
      <c r="K379">
        <v>39</v>
      </c>
    </row>
    <row r="380" spans="1:12" x14ac:dyDescent="0.25">
      <c r="B380" s="30"/>
      <c r="C380" s="19" t="s">
        <v>4</v>
      </c>
      <c r="D380" s="1">
        <v>40.5</v>
      </c>
      <c r="E380" s="1">
        <v>46</v>
      </c>
      <c r="F380" s="49">
        <f t="shared" si="45"/>
        <v>0.88043478260869568</v>
      </c>
      <c r="H380">
        <v>37</v>
      </c>
      <c r="I380">
        <v>7</v>
      </c>
      <c r="J380">
        <v>2</v>
      </c>
      <c r="K380">
        <v>37</v>
      </c>
    </row>
    <row r="381" spans="1:12" x14ac:dyDescent="0.25">
      <c r="B381" s="30"/>
      <c r="C381" s="16" t="s">
        <v>106</v>
      </c>
      <c r="D381" s="17"/>
      <c r="E381" s="17"/>
      <c r="F381" s="51">
        <f>SUM(F376:F380)/5</f>
        <v>0.84782608695652173</v>
      </c>
      <c r="K381" s="25">
        <f>SUM(K376:K380)/5</f>
        <v>35</v>
      </c>
      <c r="L381" t="s">
        <v>263</v>
      </c>
    </row>
    <row r="382" spans="1:12" x14ac:dyDescent="0.25">
      <c r="B382" s="30"/>
      <c r="C382" s="4"/>
      <c r="D382" s="1"/>
      <c r="E382" s="1"/>
      <c r="F382" s="31"/>
      <c r="K382" s="86">
        <v>0.76</v>
      </c>
    </row>
    <row r="383" spans="1:12" ht="45" x14ac:dyDescent="0.25">
      <c r="A383" t="s">
        <v>168</v>
      </c>
      <c r="B383" s="30">
        <v>6</v>
      </c>
      <c r="C383" s="3" t="s">
        <v>45</v>
      </c>
      <c r="D383" s="14" t="s">
        <v>115</v>
      </c>
      <c r="E383" s="15" t="s">
        <v>90</v>
      </c>
      <c r="F383" s="32" t="s">
        <v>105</v>
      </c>
      <c r="H383" s="7" t="s">
        <v>99</v>
      </c>
      <c r="I383" s="7" t="s">
        <v>116</v>
      </c>
      <c r="J383" s="7" t="s">
        <v>97</v>
      </c>
      <c r="K383" s="7" t="s">
        <v>117</v>
      </c>
    </row>
    <row r="384" spans="1:12" x14ac:dyDescent="0.25">
      <c r="B384" s="30"/>
      <c r="C384" s="18" t="s">
        <v>0</v>
      </c>
      <c r="D384" s="1">
        <v>38.5</v>
      </c>
      <c r="E384" s="1">
        <v>44</v>
      </c>
      <c r="F384" s="49">
        <f t="shared" ref="F384:F388" si="46">D384/E384</f>
        <v>0.875</v>
      </c>
      <c r="H384">
        <v>35</v>
      </c>
      <c r="I384">
        <v>7</v>
      </c>
      <c r="J384">
        <v>2</v>
      </c>
      <c r="K384">
        <v>35</v>
      </c>
    </row>
    <row r="385" spans="1:12" x14ac:dyDescent="0.25">
      <c r="B385" s="30"/>
      <c r="C385" s="18" t="s">
        <v>1</v>
      </c>
      <c r="D385" s="1">
        <v>38.5</v>
      </c>
      <c r="E385" s="1">
        <v>44</v>
      </c>
      <c r="F385" s="49">
        <f t="shared" si="46"/>
        <v>0.875</v>
      </c>
      <c r="H385">
        <v>36</v>
      </c>
      <c r="I385">
        <v>5</v>
      </c>
      <c r="J385">
        <v>3</v>
      </c>
      <c r="K385">
        <v>36</v>
      </c>
    </row>
    <row r="386" spans="1:12" x14ac:dyDescent="0.25">
      <c r="B386" s="30"/>
      <c r="C386" s="18" t="s">
        <v>2</v>
      </c>
      <c r="D386" s="1">
        <v>28.5</v>
      </c>
      <c r="E386" s="1">
        <v>44</v>
      </c>
      <c r="F386" s="49">
        <f t="shared" si="46"/>
        <v>0.64772727272727271</v>
      </c>
      <c r="H386">
        <v>21</v>
      </c>
      <c r="I386">
        <v>15</v>
      </c>
      <c r="J386">
        <v>8</v>
      </c>
      <c r="K386">
        <v>21</v>
      </c>
    </row>
    <row r="387" spans="1:12" x14ac:dyDescent="0.25">
      <c r="B387" s="30"/>
      <c r="C387" s="18" t="s">
        <v>3</v>
      </c>
      <c r="D387" s="1">
        <v>36.5</v>
      </c>
      <c r="E387" s="1">
        <v>44</v>
      </c>
      <c r="F387" s="49">
        <f t="shared" si="46"/>
        <v>0.82954545454545459</v>
      </c>
      <c r="H387">
        <v>31</v>
      </c>
      <c r="I387">
        <v>11</v>
      </c>
      <c r="J387">
        <v>2</v>
      </c>
      <c r="K387">
        <v>31</v>
      </c>
    </row>
    <row r="388" spans="1:12" x14ac:dyDescent="0.25">
      <c r="B388" s="30"/>
      <c r="C388" s="19" t="s">
        <v>4</v>
      </c>
      <c r="D388" s="1">
        <v>34.5</v>
      </c>
      <c r="E388" s="1">
        <v>44</v>
      </c>
      <c r="F388" s="49">
        <f t="shared" si="46"/>
        <v>0.78409090909090906</v>
      </c>
      <c r="H388">
        <v>28</v>
      </c>
      <c r="I388">
        <v>13</v>
      </c>
      <c r="J388">
        <v>3</v>
      </c>
      <c r="K388">
        <v>28</v>
      </c>
    </row>
    <row r="389" spans="1:12" x14ac:dyDescent="0.25">
      <c r="B389" s="30"/>
      <c r="C389" s="16" t="s">
        <v>106</v>
      </c>
      <c r="D389" s="17"/>
      <c r="E389" s="17"/>
      <c r="F389" s="51">
        <f>SUM(F384:F388)/5</f>
        <v>0.80227272727272714</v>
      </c>
      <c r="K389" s="25">
        <f>SUM(K384:K388)/5</f>
        <v>30.2</v>
      </c>
      <c r="L389" t="s">
        <v>263</v>
      </c>
    </row>
    <row r="390" spans="1:12" x14ac:dyDescent="0.25">
      <c r="B390" s="30"/>
      <c r="C390" s="4"/>
      <c r="D390" s="1"/>
      <c r="E390" s="1"/>
      <c r="F390" s="31"/>
      <c r="K390" s="86">
        <v>0.68</v>
      </c>
    </row>
    <row r="391" spans="1:12" ht="45" x14ac:dyDescent="0.25">
      <c r="A391" t="s">
        <v>169</v>
      </c>
      <c r="B391" s="30">
        <v>7</v>
      </c>
      <c r="C391" s="3" t="s">
        <v>46</v>
      </c>
      <c r="D391" s="14" t="s">
        <v>115</v>
      </c>
      <c r="E391" s="15" t="s">
        <v>90</v>
      </c>
      <c r="F391" s="32" t="s">
        <v>105</v>
      </c>
      <c r="H391" s="7" t="s">
        <v>99</v>
      </c>
      <c r="I391" s="7" t="s">
        <v>116</v>
      </c>
      <c r="J391" s="7" t="s">
        <v>97</v>
      </c>
      <c r="K391" s="7" t="s">
        <v>117</v>
      </c>
    </row>
    <row r="392" spans="1:12" x14ac:dyDescent="0.25">
      <c r="B392" s="30"/>
      <c r="C392" s="18" t="s">
        <v>0</v>
      </c>
      <c r="D392" s="1">
        <v>39</v>
      </c>
      <c r="E392" s="1">
        <v>45</v>
      </c>
      <c r="F392" s="49">
        <f t="shared" ref="F392:F396" si="47">D392/E392</f>
        <v>0.8666666666666667</v>
      </c>
      <c r="H392">
        <v>35</v>
      </c>
      <c r="I392">
        <v>8</v>
      </c>
      <c r="J392">
        <v>2</v>
      </c>
      <c r="K392">
        <v>35</v>
      </c>
    </row>
    <row r="393" spans="1:12" x14ac:dyDescent="0.25">
      <c r="B393" s="30"/>
      <c r="C393" s="18" t="s">
        <v>1</v>
      </c>
      <c r="D393" s="1">
        <v>36</v>
      </c>
      <c r="E393" s="1">
        <v>45</v>
      </c>
      <c r="F393" s="49">
        <f t="shared" si="47"/>
        <v>0.8</v>
      </c>
      <c r="H393">
        <v>31</v>
      </c>
      <c r="I393">
        <v>10</v>
      </c>
      <c r="J393">
        <v>4</v>
      </c>
      <c r="K393">
        <v>31</v>
      </c>
    </row>
    <row r="394" spans="1:12" x14ac:dyDescent="0.25">
      <c r="B394" s="30"/>
      <c r="C394" s="18" t="s">
        <v>2</v>
      </c>
      <c r="D394" s="1">
        <v>29.5</v>
      </c>
      <c r="E394" s="1">
        <v>45</v>
      </c>
      <c r="F394" s="49">
        <f t="shared" si="47"/>
        <v>0.65555555555555556</v>
      </c>
      <c r="H394">
        <v>20</v>
      </c>
      <c r="I394">
        <v>19</v>
      </c>
      <c r="J394">
        <v>6</v>
      </c>
      <c r="K394">
        <v>20</v>
      </c>
    </row>
    <row r="395" spans="1:12" x14ac:dyDescent="0.25">
      <c r="B395" s="30"/>
      <c r="C395" s="18" t="s">
        <v>3</v>
      </c>
      <c r="D395" s="1">
        <v>39</v>
      </c>
      <c r="E395" s="1">
        <v>45</v>
      </c>
      <c r="F395" s="49">
        <f t="shared" si="47"/>
        <v>0.8666666666666667</v>
      </c>
      <c r="H395">
        <v>36</v>
      </c>
      <c r="I395">
        <v>6</v>
      </c>
      <c r="J395">
        <v>3</v>
      </c>
      <c r="K395">
        <v>36</v>
      </c>
    </row>
    <row r="396" spans="1:12" x14ac:dyDescent="0.25">
      <c r="B396" s="30"/>
      <c r="C396" s="19" t="s">
        <v>4</v>
      </c>
      <c r="D396" s="1">
        <v>36.5</v>
      </c>
      <c r="E396" s="1">
        <v>45</v>
      </c>
      <c r="F396" s="49">
        <f t="shared" si="47"/>
        <v>0.81111111111111112</v>
      </c>
      <c r="H396">
        <v>31</v>
      </c>
      <c r="I396">
        <v>11</v>
      </c>
      <c r="J396">
        <v>3</v>
      </c>
      <c r="K396">
        <v>31</v>
      </c>
    </row>
    <row r="397" spans="1:12" x14ac:dyDescent="0.25">
      <c r="B397" s="30"/>
      <c r="C397" s="16" t="s">
        <v>106</v>
      </c>
      <c r="D397" s="17"/>
      <c r="E397" s="17"/>
      <c r="F397" s="51">
        <f>SUM(F392:F396)/5</f>
        <v>0.8</v>
      </c>
      <c r="K397" s="25">
        <f>SUM(K392:K396)/5</f>
        <v>30.6</v>
      </c>
      <c r="L397" t="s">
        <v>263</v>
      </c>
    </row>
    <row r="398" spans="1:12" x14ac:dyDescent="0.25">
      <c r="B398" s="30"/>
      <c r="C398" s="4"/>
      <c r="D398" s="1"/>
      <c r="E398" s="1"/>
      <c r="F398" s="31"/>
      <c r="K398" s="86">
        <v>0.69</v>
      </c>
    </row>
    <row r="399" spans="1:12" ht="45" x14ac:dyDescent="0.25">
      <c r="A399" t="s">
        <v>170</v>
      </c>
      <c r="B399" s="30">
        <v>8</v>
      </c>
      <c r="C399" s="3" t="s">
        <v>47</v>
      </c>
      <c r="D399" s="14" t="s">
        <v>115</v>
      </c>
      <c r="E399" s="15" t="s">
        <v>90</v>
      </c>
      <c r="F399" s="32" t="s">
        <v>105</v>
      </c>
      <c r="H399" s="7" t="s">
        <v>99</v>
      </c>
      <c r="I399" s="7" t="s">
        <v>116</v>
      </c>
      <c r="J399" s="7" t="s">
        <v>97</v>
      </c>
      <c r="K399" s="7" t="s">
        <v>117</v>
      </c>
    </row>
    <row r="400" spans="1:12" x14ac:dyDescent="0.25">
      <c r="B400" s="30"/>
      <c r="C400" s="18" t="s">
        <v>0</v>
      </c>
      <c r="D400" s="1">
        <v>39</v>
      </c>
      <c r="E400" s="1">
        <v>45</v>
      </c>
      <c r="F400" s="49">
        <f t="shared" ref="F400:F404" si="48">D400/E400</f>
        <v>0.8666666666666667</v>
      </c>
      <c r="H400">
        <v>33</v>
      </c>
      <c r="I400">
        <v>12</v>
      </c>
      <c r="J400">
        <v>0</v>
      </c>
      <c r="K400">
        <v>33</v>
      </c>
    </row>
    <row r="401" spans="1:12" x14ac:dyDescent="0.25">
      <c r="B401" s="30"/>
      <c r="C401" s="18" t="s">
        <v>1</v>
      </c>
      <c r="D401" s="1">
        <v>37</v>
      </c>
      <c r="E401" s="1">
        <v>45</v>
      </c>
      <c r="F401" s="49">
        <f t="shared" si="48"/>
        <v>0.82222222222222219</v>
      </c>
      <c r="H401">
        <v>31</v>
      </c>
      <c r="I401">
        <v>12</v>
      </c>
      <c r="J401">
        <v>2</v>
      </c>
      <c r="K401">
        <v>31</v>
      </c>
    </row>
    <row r="402" spans="1:12" x14ac:dyDescent="0.25">
      <c r="B402" s="30"/>
      <c r="C402" s="18" t="s">
        <v>2</v>
      </c>
      <c r="D402" s="1">
        <v>31.5</v>
      </c>
      <c r="E402" s="1">
        <v>45</v>
      </c>
      <c r="F402" s="49">
        <f t="shared" si="48"/>
        <v>0.7</v>
      </c>
      <c r="H402">
        <v>23</v>
      </c>
      <c r="I402">
        <v>17</v>
      </c>
      <c r="J402">
        <v>5</v>
      </c>
      <c r="K402">
        <v>23</v>
      </c>
    </row>
    <row r="403" spans="1:12" x14ac:dyDescent="0.25">
      <c r="B403" s="30"/>
      <c r="C403" s="18" t="s">
        <v>3</v>
      </c>
      <c r="D403" s="1">
        <v>37</v>
      </c>
      <c r="E403" s="1">
        <v>45</v>
      </c>
      <c r="F403" s="49">
        <f t="shared" si="48"/>
        <v>0.82222222222222219</v>
      </c>
      <c r="H403">
        <v>30</v>
      </c>
      <c r="I403">
        <v>14</v>
      </c>
      <c r="J403">
        <v>1</v>
      </c>
      <c r="K403">
        <v>30</v>
      </c>
    </row>
    <row r="404" spans="1:12" x14ac:dyDescent="0.25">
      <c r="B404" s="30"/>
      <c r="C404" s="19" t="s">
        <v>4</v>
      </c>
      <c r="D404" s="1">
        <v>36.5</v>
      </c>
      <c r="E404" s="1">
        <v>45</v>
      </c>
      <c r="F404" s="49">
        <f t="shared" si="48"/>
        <v>0.81111111111111112</v>
      </c>
      <c r="H404">
        <v>29</v>
      </c>
      <c r="I404">
        <v>15</v>
      </c>
      <c r="J404">
        <v>1</v>
      </c>
      <c r="K404">
        <v>29</v>
      </c>
    </row>
    <row r="405" spans="1:12" x14ac:dyDescent="0.25">
      <c r="B405" s="30"/>
      <c r="C405" s="16" t="s">
        <v>106</v>
      </c>
      <c r="D405" s="17"/>
      <c r="E405" s="17"/>
      <c r="F405" s="51">
        <f>SUM(F400:F404)/5</f>
        <v>0.80444444444444441</v>
      </c>
      <c r="K405" s="25">
        <f>SUM(K400:K404)/5</f>
        <v>29.2</v>
      </c>
      <c r="L405" t="s">
        <v>263</v>
      </c>
    </row>
    <row r="406" spans="1:12" x14ac:dyDescent="0.25">
      <c r="B406" s="30"/>
      <c r="C406" s="1"/>
      <c r="D406" s="1"/>
      <c r="E406" s="1"/>
      <c r="F406" s="31"/>
      <c r="K406" s="86">
        <v>0.64</v>
      </c>
    </row>
    <row r="407" spans="1:12" ht="37.5" x14ac:dyDescent="0.3">
      <c r="B407" s="30"/>
      <c r="C407" s="21" t="s">
        <v>114</v>
      </c>
      <c r="D407" s="1"/>
      <c r="E407" s="1"/>
      <c r="F407" s="31"/>
    </row>
    <row r="408" spans="1:12" x14ac:dyDescent="0.25">
      <c r="B408" s="30"/>
      <c r="C408" s="1" t="s">
        <v>38</v>
      </c>
      <c r="D408" s="1"/>
      <c r="E408" s="1"/>
      <c r="F408" s="31"/>
    </row>
    <row r="409" spans="1:12" x14ac:dyDescent="0.25">
      <c r="B409" s="30"/>
      <c r="C409" s="1" t="s">
        <v>39</v>
      </c>
      <c r="D409" s="1"/>
      <c r="E409" s="1"/>
      <c r="F409" s="31"/>
    </row>
    <row r="410" spans="1:12" x14ac:dyDescent="0.25">
      <c r="B410" s="30"/>
      <c r="C410" s="3" t="s">
        <v>6</v>
      </c>
      <c r="D410" s="1"/>
      <c r="E410" s="1"/>
      <c r="F410" s="31"/>
    </row>
    <row r="411" spans="1:12" ht="45" x14ac:dyDescent="0.25">
      <c r="A411" t="s">
        <v>171</v>
      </c>
      <c r="B411" s="30">
        <v>1</v>
      </c>
      <c r="C411" s="3" t="s">
        <v>48</v>
      </c>
      <c r="D411" s="14" t="s">
        <v>115</v>
      </c>
      <c r="E411" s="15" t="s">
        <v>90</v>
      </c>
      <c r="F411" s="32" t="s">
        <v>105</v>
      </c>
      <c r="H411" s="7" t="s">
        <v>99</v>
      </c>
      <c r="I411" s="7" t="s">
        <v>116</v>
      </c>
      <c r="J411" s="7" t="s">
        <v>97</v>
      </c>
      <c r="K411" s="7" t="s">
        <v>117</v>
      </c>
    </row>
    <row r="412" spans="1:12" x14ac:dyDescent="0.25">
      <c r="B412" s="30"/>
      <c r="C412" s="18" t="s">
        <v>0</v>
      </c>
      <c r="D412" s="1">
        <v>39</v>
      </c>
      <c r="E412" s="1">
        <v>44</v>
      </c>
      <c r="F412" s="49">
        <f t="shared" ref="F412:F416" si="49">D412/E412</f>
        <v>0.88636363636363635</v>
      </c>
      <c r="H412">
        <v>35</v>
      </c>
      <c r="I412">
        <v>8</v>
      </c>
      <c r="J412">
        <v>1</v>
      </c>
      <c r="K412">
        <v>35</v>
      </c>
    </row>
    <row r="413" spans="1:12" x14ac:dyDescent="0.25">
      <c r="B413" s="30"/>
      <c r="C413" s="18" t="s">
        <v>1</v>
      </c>
      <c r="D413" s="1">
        <v>39.5</v>
      </c>
      <c r="E413" s="1">
        <v>44</v>
      </c>
      <c r="F413" s="49">
        <f t="shared" si="49"/>
        <v>0.89772727272727271</v>
      </c>
      <c r="H413">
        <v>37</v>
      </c>
      <c r="I413">
        <v>5</v>
      </c>
      <c r="J413">
        <v>2</v>
      </c>
      <c r="K413">
        <v>37</v>
      </c>
    </row>
    <row r="414" spans="1:12" x14ac:dyDescent="0.25">
      <c r="B414" s="30"/>
      <c r="C414" s="18" t="s">
        <v>2</v>
      </c>
      <c r="D414" s="1">
        <v>31</v>
      </c>
      <c r="E414" s="1">
        <v>44</v>
      </c>
      <c r="F414" s="49">
        <f t="shared" si="49"/>
        <v>0.70454545454545459</v>
      </c>
      <c r="H414">
        <v>22</v>
      </c>
      <c r="I414">
        <v>18</v>
      </c>
      <c r="J414">
        <v>4</v>
      </c>
      <c r="K414">
        <v>22</v>
      </c>
    </row>
    <row r="415" spans="1:12" x14ac:dyDescent="0.25">
      <c r="B415" s="30"/>
      <c r="C415" s="18" t="s">
        <v>3</v>
      </c>
      <c r="D415" s="1">
        <v>37</v>
      </c>
      <c r="E415" s="1">
        <v>44</v>
      </c>
      <c r="F415" s="49">
        <f t="shared" si="49"/>
        <v>0.84090909090909094</v>
      </c>
      <c r="H415">
        <v>32</v>
      </c>
      <c r="I415">
        <v>10</v>
      </c>
      <c r="J415">
        <v>2</v>
      </c>
      <c r="K415">
        <v>32</v>
      </c>
    </row>
    <row r="416" spans="1:12" x14ac:dyDescent="0.25">
      <c r="B416" s="30"/>
      <c r="C416" s="19" t="s">
        <v>4</v>
      </c>
      <c r="D416" s="1">
        <v>35.5</v>
      </c>
      <c r="E416" s="1">
        <v>44</v>
      </c>
      <c r="F416" s="49">
        <f t="shared" si="49"/>
        <v>0.80681818181818177</v>
      </c>
      <c r="H416">
        <v>30</v>
      </c>
      <c r="I416">
        <v>11</v>
      </c>
      <c r="J416">
        <v>3</v>
      </c>
      <c r="K416">
        <v>30</v>
      </c>
    </row>
    <row r="417" spans="1:12" x14ac:dyDescent="0.25">
      <c r="B417" s="30"/>
      <c r="C417" s="16" t="s">
        <v>106</v>
      </c>
      <c r="D417" s="17"/>
      <c r="E417" s="17"/>
      <c r="F417" s="51">
        <f>SUM(F412:F416)/5</f>
        <v>0.82727272727272738</v>
      </c>
      <c r="K417" s="25">
        <f>SUM(K412:K416)/5</f>
        <v>31.2</v>
      </c>
      <c r="L417" t="s">
        <v>263</v>
      </c>
    </row>
    <row r="418" spans="1:12" x14ac:dyDescent="0.25">
      <c r="B418" s="30"/>
      <c r="C418" s="4"/>
      <c r="D418" s="1"/>
      <c r="E418" s="1"/>
      <c r="F418" s="31"/>
      <c r="K418" s="86">
        <v>0.7</v>
      </c>
    </row>
    <row r="419" spans="1:12" ht="45" x14ac:dyDescent="0.25">
      <c r="A419" t="s">
        <v>172</v>
      </c>
      <c r="B419" s="30">
        <v>2</v>
      </c>
      <c r="C419" s="3" t="s">
        <v>190</v>
      </c>
      <c r="D419" s="14" t="s">
        <v>115</v>
      </c>
      <c r="E419" s="15" t="s">
        <v>90</v>
      </c>
      <c r="F419" s="32" t="s">
        <v>105</v>
      </c>
      <c r="H419" s="7" t="s">
        <v>99</v>
      </c>
      <c r="I419" s="7" t="s">
        <v>116</v>
      </c>
      <c r="J419" s="7" t="s">
        <v>97</v>
      </c>
      <c r="K419" s="7" t="s">
        <v>117</v>
      </c>
    </row>
    <row r="420" spans="1:12" x14ac:dyDescent="0.25">
      <c r="B420" s="30"/>
      <c r="C420" s="18" t="s">
        <v>0</v>
      </c>
      <c r="D420" s="1">
        <v>40</v>
      </c>
      <c r="E420" s="1">
        <v>44</v>
      </c>
      <c r="F420" s="49">
        <f t="shared" ref="F420:F424" si="50">D420/E420</f>
        <v>0.90909090909090906</v>
      </c>
      <c r="H420">
        <v>37</v>
      </c>
      <c r="I420">
        <v>6</v>
      </c>
      <c r="J420">
        <v>1</v>
      </c>
      <c r="K420">
        <v>37</v>
      </c>
    </row>
    <row r="421" spans="1:12" x14ac:dyDescent="0.25">
      <c r="B421" s="30"/>
      <c r="C421" s="18" t="s">
        <v>1</v>
      </c>
      <c r="D421" s="1">
        <v>38.5</v>
      </c>
      <c r="E421" s="1">
        <v>44</v>
      </c>
      <c r="F421" s="49">
        <f t="shared" si="50"/>
        <v>0.875</v>
      </c>
      <c r="H421">
        <v>35</v>
      </c>
      <c r="I421">
        <v>7</v>
      </c>
      <c r="J421">
        <v>2</v>
      </c>
      <c r="K421">
        <v>35</v>
      </c>
    </row>
    <row r="422" spans="1:12" x14ac:dyDescent="0.25">
      <c r="B422" s="30"/>
      <c r="C422" s="18" t="s">
        <v>2</v>
      </c>
      <c r="D422" s="1">
        <v>31.5</v>
      </c>
      <c r="E422" s="1">
        <v>44</v>
      </c>
      <c r="F422" s="49">
        <f t="shared" si="50"/>
        <v>0.71590909090909094</v>
      </c>
      <c r="H422">
        <v>23</v>
      </c>
      <c r="I422">
        <v>17</v>
      </c>
      <c r="J422">
        <v>4</v>
      </c>
      <c r="K422">
        <v>23</v>
      </c>
    </row>
    <row r="423" spans="1:12" x14ac:dyDescent="0.25">
      <c r="B423" s="30"/>
      <c r="C423" s="18" t="s">
        <v>3</v>
      </c>
      <c r="D423" s="1">
        <v>38.5</v>
      </c>
      <c r="E423" s="1">
        <v>44</v>
      </c>
      <c r="F423" s="49">
        <f t="shared" si="50"/>
        <v>0.875</v>
      </c>
      <c r="H423">
        <v>35</v>
      </c>
      <c r="I423">
        <v>7</v>
      </c>
      <c r="J423">
        <v>2</v>
      </c>
      <c r="K423">
        <v>35</v>
      </c>
    </row>
    <row r="424" spans="1:12" x14ac:dyDescent="0.25">
      <c r="B424" s="30"/>
      <c r="C424" s="19" t="s">
        <v>4</v>
      </c>
      <c r="D424" s="1">
        <v>36.5</v>
      </c>
      <c r="E424" s="1">
        <v>44</v>
      </c>
      <c r="F424" s="49">
        <f t="shared" si="50"/>
        <v>0.82954545454545459</v>
      </c>
      <c r="H424">
        <v>31</v>
      </c>
      <c r="I424">
        <v>11</v>
      </c>
      <c r="J424">
        <v>2</v>
      </c>
      <c r="K424">
        <v>31</v>
      </c>
    </row>
    <row r="425" spans="1:12" x14ac:dyDescent="0.25">
      <c r="B425" s="30"/>
      <c r="C425" s="16" t="s">
        <v>106</v>
      </c>
      <c r="D425" s="17"/>
      <c r="E425" s="17"/>
      <c r="F425" s="51">
        <f>SUM(F420:F424)/5</f>
        <v>0.84090909090909105</v>
      </c>
      <c r="K425" s="25">
        <f>SUM(K420:K424)/5</f>
        <v>32.200000000000003</v>
      </c>
      <c r="L425" t="s">
        <v>263</v>
      </c>
    </row>
    <row r="426" spans="1:12" x14ac:dyDescent="0.25">
      <c r="B426" s="30"/>
      <c r="C426" s="4"/>
      <c r="D426" s="1"/>
      <c r="E426" s="1"/>
      <c r="F426" s="31"/>
      <c r="K426" s="86">
        <v>0.73</v>
      </c>
    </row>
    <row r="427" spans="1:12" ht="45" x14ac:dyDescent="0.25">
      <c r="A427" t="s">
        <v>173</v>
      </c>
      <c r="B427" s="30">
        <v>3</v>
      </c>
      <c r="C427" s="3" t="s">
        <v>49</v>
      </c>
      <c r="D427" s="14" t="s">
        <v>115</v>
      </c>
      <c r="E427" s="15" t="s">
        <v>90</v>
      </c>
      <c r="F427" s="32" t="s">
        <v>105</v>
      </c>
      <c r="H427" s="7" t="s">
        <v>99</v>
      </c>
      <c r="I427" s="7" t="s">
        <v>116</v>
      </c>
      <c r="J427" s="7" t="s">
        <v>97</v>
      </c>
      <c r="K427" s="7" t="s">
        <v>117</v>
      </c>
    </row>
    <row r="428" spans="1:12" x14ac:dyDescent="0.25">
      <c r="B428" s="30"/>
      <c r="C428" s="18" t="s">
        <v>0</v>
      </c>
      <c r="D428" s="1">
        <v>36.5</v>
      </c>
      <c r="E428" s="1">
        <v>43</v>
      </c>
      <c r="F428" s="49">
        <f t="shared" ref="F428:F432" si="51">D428/E428</f>
        <v>0.84883720930232553</v>
      </c>
      <c r="H428">
        <v>32</v>
      </c>
      <c r="I428">
        <v>9</v>
      </c>
      <c r="J428">
        <v>2</v>
      </c>
      <c r="K428">
        <v>32</v>
      </c>
    </row>
    <row r="429" spans="1:12" x14ac:dyDescent="0.25">
      <c r="B429" s="30"/>
      <c r="C429" s="18" t="s">
        <v>1</v>
      </c>
      <c r="D429" s="1">
        <v>35.5</v>
      </c>
      <c r="E429" s="1">
        <v>43</v>
      </c>
      <c r="F429" s="49">
        <f t="shared" si="51"/>
        <v>0.82558139534883723</v>
      </c>
      <c r="H429">
        <v>31</v>
      </c>
      <c r="I429">
        <v>9</v>
      </c>
      <c r="J429">
        <v>3</v>
      </c>
      <c r="K429">
        <v>31</v>
      </c>
    </row>
    <row r="430" spans="1:12" x14ac:dyDescent="0.25">
      <c r="B430" s="30"/>
      <c r="C430" s="18" t="s">
        <v>2</v>
      </c>
      <c r="D430" s="1">
        <v>34</v>
      </c>
      <c r="E430" s="1">
        <v>43</v>
      </c>
      <c r="F430" s="49">
        <f t="shared" si="51"/>
        <v>0.79069767441860461</v>
      </c>
      <c r="H430">
        <v>28</v>
      </c>
      <c r="I430">
        <v>12</v>
      </c>
      <c r="J430">
        <v>3</v>
      </c>
      <c r="K430">
        <v>28</v>
      </c>
    </row>
    <row r="431" spans="1:12" x14ac:dyDescent="0.25">
      <c r="B431" s="30"/>
      <c r="C431" s="18" t="s">
        <v>3</v>
      </c>
      <c r="D431" s="1">
        <v>37</v>
      </c>
      <c r="E431" s="1">
        <v>43</v>
      </c>
      <c r="F431" s="49">
        <f t="shared" si="51"/>
        <v>0.86046511627906974</v>
      </c>
      <c r="H431">
        <v>33</v>
      </c>
      <c r="I431">
        <v>8</v>
      </c>
      <c r="J431">
        <v>2</v>
      </c>
      <c r="K431">
        <v>33</v>
      </c>
    </row>
    <row r="432" spans="1:12" x14ac:dyDescent="0.25">
      <c r="B432" s="30"/>
      <c r="C432" s="19" t="s">
        <v>4</v>
      </c>
      <c r="D432" s="1">
        <v>29.5</v>
      </c>
      <c r="E432" s="1">
        <v>43</v>
      </c>
      <c r="F432" s="49">
        <f t="shared" si="51"/>
        <v>0.68604651162790697</v>
      </c>
      <c r="H432">
        <v>23</v>
      </c>
      <c r="I432">
        <v>13</v>
      </c>
      <c r="J432">
        <v>7</v>
      </c>
      <c r="K432">
        <v>23</v>
      </c>
    </row>
    <row r="433" spans="1:12" x14ac:dyDescent="0.25">
      <c r="B433" s="30"/>
      <c r="C433" s="16" t="s">
        <v>106</v>
      </c>
      <c r="D433" s="17"/>
      <c r="E433" s="17"/>
      <c r="F433" s="51">
        <f>SUM(F428:F432)/5</f>
        <v>0.80232558139534882</v>
      </c>
      <c r="K433" s="25">
        <f>SUM(K428:K432)/5</f>
        <v>29.4</v>
      </c>
      <c r="L433" t="s">
        <v>263</v>
      </c>
    </row>
    <row r="434" spans="1:12" x14ac:dyDescent="0.25">
      <c r="B434" s="30"/>
      <c r="C434" s="4"/>
      <c r="D434" s="1"/>
      <c r="E434" s="1"/>
      <c r="F434" s="31"/>
      <c r="K434" s="86">
        <v>0.67</v>
      </c>
    </row>
    <row r="435" spans="1:12" ht="47.25" customHeight="1" x14ac:dyDescent="0.25">
      <c r="A435" t="s">
        <v>174</v>
      </c>
      <c r="B435" s="30">
        <v>4</v>
      </c>
      <c r="C435" s="3" t="s">
        <v>50</v>
      </c>
      <c r="D435" s="14" t="s">
        <v>115</v>
      </c>
      <c r="E435" s="15" t="s">
        <v>90</v>
      </c>
      <c r="F435" s="32" t="s">
        <v>105</v>
      </c>
      <c r="H435" s="7" t="s">
        <v>99</v>
      </c>
      <c r="I435" s="7" t="s">
        <v>116</v>
      </c>
      <c r="J435" s="7" t="s">
        <v>97</v>
      </c>
      <c r="K435" s="7" t="s">
        <v>117</v>
      </c>
    </row>
    <row r="436" spans="1:12" x14ac:dyDescent="0.25">
      <c r="B436" s="30"/>
      <c r="C436" s="18" t="s">
        <v>0</v>
      </c>
      <c r="D436" s="1">
        <v>37</v>
      </c>
      <c r="E436" s="1">
        <v>43</v>
      </c>
      <c r="F436" s="49">
        <f t="shared" ref="F436:F440" si="52">D436/E436</f>
        <v>0.86046511627906974</v>
      </c>
      <c r="H436">
        <v>32</v>
      </c>
      <c r="I436">
        <v>10</v>
      </c>
      <c r="J436">
        <v>1</v>
      </c>
      <c r="K436">
        <v>32</v>
      </c>
    </row>
    <row r="437" spans="1:12" x14ac:dyDescent="0.25">
      <c r="B437" s="30"/>
      <c r="C437" s="18" t="s">
        <v>1</v>
      </c>
      <c r="D437" s="1">
        <v>40</v>
      </c>
      <c r="E437" s="1">
        <v>43</v>
      </c>
      <c r="F437" s="49">
        <f t="shared" si="52"/>
        <v>0.93023255813953487</v>
      </c>
      <c r="H437">
        <v>38</v>
      </c>
      <c r="I437">
        <v>4</v>
      </c>
      <c r="J437">
        <v>1</v>
      </c>
      <c r="K437">
        <v>38</v>
      </c>
    </row>
    <row r="438" spans="1:12" x14ac:dyDescent="0.25">
      <c r="B438" s="30"/>
      <c r="C438" s="18" t="s">
        <v>2</v>
      </c>
      <c r="D438" s="1">
        <v>27.5</v>
      </c>
      <c r="E438" s="1">
        <v>43</v>
      </c>
      <c r="F438" s="49">
        <f t="shared" si="52"/>
        <v>0.63953488372093026</v>
      </c>
      <c r="H438">
        <v>18</v>
      </c>
      <c r="I438">
        <v>19</v>
      </c>
      <c r="J438">
        <v>6</v>
      </c>
      <c r="K438">
        <v>19</v>
      </c>
    </row>
    <row r="439" spans="1:12" x14ac:dyDescent="0.25">
      <c r="B439" s="30"/>
      <c r="C439" s="18" t="s">
        <v>3</v>
      </c>
      <c r="D439" s="1">
        <v>37.5</v>
      </c>
      <c r="E439" s="1">
        <v>43</v>
      </c>
      <c r="F439" s="49">
        <f t="shared" si="52"/>
        <v>0.87209302325581395</v>
      </c>
      <c r="H439">
        <v>33</v>
      </c>
      <c r="I439">
        <v>9</v>
      </c>
      <c r="J439">
        <v>1</v>
      </c>
      <c r="K439">
        <v>33</v>
      </c>
    </row>
    <row r="440" spans="1:12" x14ac:dyDescent="0.25">
      <c r="B440" s="30"/>
      <c r="C440" s="19" t="s">
        <v>4</v>
      </c>
      <c r="D440" s="1">
        <v>36.5</v>
      </c>
      <c r="E440" s="1">
        <v>43</v>
      </c>
      <c r="F440" s="49">
        <f t="shared" si="52"/>
        <v>0.84883720930232553</v>
      </c>
      <c r="H440">
        <v>32</v>
      </c>
      <c r="I440">
        <v>9</v>
      </c>
      <c r="J440">
        <v>2</v>
      </c>
      <c r="K440">
        <v>32</v>
      </c>
    </row>
    <row r="441" spans="1:12" x14ac:dyDescent="0.25">
      <c r="B441" s="30"/>
      <c r="C441" s="16" t="s">
        <v>106</v>
      </c>
      <c r="D441" s="17"/>
      <c r="E441" s="17"/>
      <c r="F441" s="51">
        <f>SUM(F436:F440)/5</f>
        <v>0.83023255813953478</v>
      </c>
      <c r="K441" s="25">
        <f>SUM(K436:K440)/5</f>
        <v>30.8</v>
      </c>
      <c r="L441" t="s">
        <v>263</v>
      </c>
    </row>
    <row r="442" spans="1:12" x14ac:dyDescent="0.25">
      <c r="B442" s="30"/>
      <c r="C442" s="4"/>
      <c r="D442" s="1"/>
      <c r="E442" s="1"/>
      <c r="F442" s="31"/>
      <c r="K442" s="86">
        <v>0.72</v>
      </c>
    </row>
    <row r="443" spans="1:12" ht="50.25" customHeight="1" x14ac:dyDescent="0.25">
      <c r="A443" t="s">
        <v>175</v>
      </c>
      <c r="B443" s="30">
        <v>5</v>
      </c>
      <c r="C443" s="3" t="s">
        <v>227</v>
      </c>
      <c r="D443" s="14" t="s">
        <v>115</v>
      </c>
      <c r="E443" s="15" t="s">
        <v>90</v>
      </c>
      <c r="F443" s="32" t="s">
        <v>105</v>
      </c>
      <c r="H443" s="7" t="s">
        <v>99</v>
      </c>
      <c r="I443" s="7" t="s">
        <v>116</v>
      </c>
      <c r="J443" s="7" t="s">
        <v>97</v>
      </c>
      <c r="K443" s="7" t="s">
        <v>117</v>
      </c>
    </row>
    <row r="444" spans="1:12" x14ac:dyDescent="0.25">
      <c r="B444" s="30"/>
      <c r="C444" s="18" t="s">
        <v>0</v>
      </c>
      <c r="D444" s="1">
        <v>37</v>
      </c>
      <c r="E444" s="1">
        <v>43</v>
      </c>
      <c r="F444" s="49">
        <f t="shared" ref="F444:F448" si="53">D444/E444</f>
        <v>0.86046511627906974</v>
      </c>
      <c r="H444">
        <v>31</v>
      </c>
      <c r="I444">
        <v>12</v>
      </c>
      <c r="J444">
        <v>0</v>
      </c>
      <c r="K444">
        <v>31</v>
      </c>
    </row>
    <row r="445" spans="1:12" x14ac:dyDescent="0.25">
      <c r="B445" s="30"/>
      <c r="C445" s="18" t="s">
        <v>1</v>
      </c>
      <c r="D445" s="1">
        <v>39.5</v>
      </c>
      <c r="E445" s="1">
        <v>43</v>
      </c>
      <c r="F445" s="49">
        <f t="shared" si="53"/>
        <v>0.91860465116279066</v>
      </c>
      <c r="H445">
        <v>37</v>
      </c>
      <c r="I445">
        <v>5</v>
      </c>
      <c r="J445">
        <v>1</v>
      </c>
      <c r="K445">
        <v>37</v>
      </c>
    </row>
    <row r="446" spans="1:12" x14ac:dyDescent="0.25">
      <c r="B446" s="30"/>
      <c r="C446" s="18" t="s">
        <v>2</v>
      </c>
      <c r="D446" s="1">
        <v>31.5</v>
      </c>
      <c r="E446" s="1">
        <v>43</v>
      </c>
      <c r="F446" s="49">
        <f t="shared" si="53"/>
        <v>0.73255813953488369</v>
      </c>
      <c r="H446">
        <v>24</v>
      </c>
      <c r="I446">
        <v>15</v>
      </c>
      <c r="J446">
        <v>4</v>
      </c>
      <c r="K446">
        <v>24</v>
      </c>
    </row>
    <row r="447" spans="1:12" x14ac:dyDescent="0.25">
      <c r="B447" s="30"/>
      <c r="C447" s="18" t="s">
        <v>3</v>
      </c>
      <c r="D447" s="1">
        <v>35</v>
      </c>
      <c r="E447" s="1">
        <v>43</v>
      </c>
      <c r="F447" s="49">
        <f t="shared" si="53"/>
        <v>0.81395348837209303</v>
      </c>
      <c r="H447">
        <v>29</v>
      </c>
      <c r="I447">
        <v>12</v>
      </c>
      <c r="J447">
        <v>2</v>
      </c>
      <c r="K447">
        <v>29</v>
      </c>
    </row>
    <row r="448" spans="1:12" x14ac:dyDescent="0.25">
      <c r="B448" s="30"/>
      <c r="C448" s="19" t="s">
        <v>4</v>
      </c>
      <c r="D448" s="1">
        <v>37</v>
      </c>
      <c r="E448" s="1">
        <v>42</v>
      </c>
      <c r="F448" s="49">
        <f t="shared" si="53"/>
        <v>0.88095238095238093</v>
      </c>
      <c r="H448">
        <v>33</v>
      </c>
      <c r="I448">
        <v>8</v>
      </c>
      <c r="J448">
        <v>1</v>
      </c>
      <c r="K448">
        <v>33</v>
      </c>
    </row>
    <row r="449" spans="1:12" x14ac:dyDescent="0.25">
      <c r="B449" s="30"/>
      <c r="C449" s="16" t="s">
        <v>106</v>
      </c>
      <c r="D449" s="17"/>
      <c r="E449" s="17"/>
      <c r="F449" s="51">
        <f>SUM(F444:F448)/5</f>
        <v>0.84130675526024368</v>
      </c>
      <c r="K449" s="25">
        <f>SUM(K444:K448)/5</f>
        <v>30.8</v>
      </c>
      <c r="L449" t="s">
        <v>263</v>
      </c>
    </row>
    <row r="450" spans="1:12" ht="18.75" customHeight="1" x14ac:dyDescent="0.25">
      <c r="B450" s="30"/>
      <c r="C450" s="4"/>
      <c r="D450" s="1"/>
      <c r="E450" s="1"/>
      <c r="F450" s="31"/>
      <c r="K450" s="86">
        <v>0.74</v>
      </c>
    </row>
    <row r="451" spans="1:12" ht="60" x14ac:dyDescent="0.25">
      <c r="A451" t="s">
        <v>176</v>
      </c>
      <c r="B451" s="30">
        <v>6</v>
      </c>
      <c r="C451" s="3" t="s">
        <v>51</v>
      </c>
      <c r="D451" s="14" t="s">
        <v>115</v>
      </c>
      <c r="E451" s="15" t="s">
        <v>90</v>
      </c>
      <c r="F451" s="32" t="s">
        <v>105</v>
      </c>
      <c r="H451" s="7" t="s">
        <v>99</v>
      </c>
      <c r="I451" s="7" t="s">
        <v>116</v>
      </c>
      <c r="J451" s="7" t="s">
        <v>97</v>
      </c>
      <c r="K451" s="7" t="s">
        <v>117</v>
      </c>
    </row>
    <row r="452" spans="1:12" x14ac:dyDescent="0.25">
      <c r="B452" s="30"/>
      <c r="C452" s="18" t="s">
        <v>0</v>
      </c>
      <c r="D452" s="1">
        <v>36.5</v>
      </c>
      <c r="E452" s="1">
        <v>43</v>
      </c>
      <c r="F452" s="49">
        <f t="shared" ref="F452:F456" si="54">D452/E452</f>
        <v>0.84883720930232553</v>
      </c>
      <c r="H452">
        <v>31</v>
      </c>
      <c r="I452">
        <v>11</v>
      </c>
      <c r="J452">
        <v>1</v>
      </c>
      <c r="K452">
        <v>31</v>
      </c>
    </row>
    <row r="453" spans="1:12" x14ac:dyDescent="0.25">
      <c r="B453" s="30"/>
      <c r="C453" s="18" t="s">
        <v>1</v>
      </c>
      <c r="D453" s="1">
        <v>37.5</v>
      </c>
      <c r="E453" s="1">
        <v>43</v>
      </c>
      <c r="F453" s="49">
        <f t="shared" si="54"/>
        <v>0.87209302325581395</v>
      </c>
      <c r="H453">
        <v>35</v>
      </c>
      <c r="I453">
        <v>5</v>
      </c>
      <c r="J453">
        <v>3</v>
      </c>
      <c r="K453">
        <v>35</v>
      </c>
    </row>
    <row r="454" spans="1:12" x14ac:dyDescent="0.25">
      <c r="B454" s="30"/>
      <c r="C454" s="18" t="s">
        <v>2</v>
      </c>
      <c r="D454" s="1">
        <v>30</v>
      </c>
      <c r="E454" s="1">
        <v>43</v>
      </c>
      <c r="F454" s="49">
        <f t="shared" si="54"/>
        <v>0.69767441860465118</v>
      </c>
      <c r="H454">
        <v>22</v>
      </c>
      <c r="I454">
        <v>16</v>
      </c>
      <c r="J454">
        <v>5</v>
      </c>
      <c r="K454">
        <v>22</v>
      </c>
    </row>
    <row r="455" spans="1:12" x14ac:dyDescent="0.25">
      <c r="B455" s="30"/>
      <c r="C455" s="18" t="s">
        <v>3</v>
      </c>
      <c r="D455" s="1">
        <v>36.5</v>
      </c>
      <c r="E455" s="1">
        <v>43</v>
      </c>
      <c r="F455" s="49">
        <f t="shared" si="54"/>
        <v>0.84883720930232553</v>
      </c>
      <c r="H455">
        <v>32</v>
      </c>
      <c r="I455">
        <v>9</v>
      </c>
      <c r="J455">
        <v>2</v>
      </c>
      <c r="K455">
        <v>32</v>
      </c>
    </row>
    <row r="456" spans="1:12" x14ac:dyDescent="0.25">
      <c r="B456" s="30"/>
      <c r="C456" s="19" t="s">
        <v>4</v>
      </c>
      <c r="D456" s="1">
        <v>37</v>
      </c>
      <c r="E456" s="1">
        <v>43</v>
      </c>
      <c r="F456" s="49">
        <f t="shared" si="54"/>
        <v>0.86046511627906974</v>
      </c>
      <c r="H456">
        <v>34</v>
      </c>
      <c r="I456">
        <v>6</v>
      </c>
      <c r="J456">
        <v>3</v>
      </c>
      <c r="K456">
        <v>34</v>
      </c>
    </row>
    <row r="457" spans="1:12" x14ac:dyDescent="0.25">
      <c r="B457" s="30"/>
      <c r="C457" s="16" t="s">
        <v>106</v>
      </c>
      <c r="D457" s="17"/>
      <c r="E457" s="17"/>
      <c r="F457" s="51">
        <f>SUM(F452:F456)/5</f>
        <v>0.82558139534883712</v>
      </c>
      <c r="K457" s="25">
        <f>SUM(K452:K456)/5</f>
        <v>30.8</v>
      </c>
      <c r="L457" t="s">
        <v>263</v>
      </c>
    </row>
    <row r="458" spans="1:12" x14ac:dyDescent="0.25">
      <c r="B458" s="30"/>
      <c r="C458" s="4"/>
      <c r="D458" s="1"/>
      <c r="E458" s="1"/>
      <c r="F458" s="31"/>
      <c r="K458" s="86">
        <v>0.72</v>
      </c>
    </row>
    <row r="459" spans="1:12" ht="45" x14ac:dyDescent="0.25">
      <c r="A459" t="s">
        <v>177</v>
      </c>
      <c r="B459" s="30">
        <v>7</v>
      </c>
      <c r="C459" s="3" t="s">
        <v>52</v>
      </c>
      <c r="D459" s="14" t="s">
        <v>115</v>
      </c>
      <c r="E459" s="15" t="s">
        <v>90</v>
      </c>
      <c r="F459" s="32" t="s">
        <v>105</v>
      </c>
      <c r="H459" s="7" t="s">
        <v>99</v>
      </c>
      <c r="I459" s="7" t="s">
        <v>116</v>
      </c>
      <c r="J459" s="7" t="s">
        <v>97</v>
      </c>
      <c r="K459" s="7" t="s">
        <v>117</v>
      </c>
    </row>
    <row r="460" spans="1:12" x14ac:dyDescent="0.25">
      <c r="B460" s="30"/>
      <c r="C460" s="18" t="s">
        <v>0</v>
      </c>
      <c r="D460" s="1">
        <v>35.5</v>
      </c>
      <c r="E460" s="1">
        <v>43</v>
      </c>
      <c r="F460" s="49">
        <f t="shared" ref="F460:F464" si="55">D460/E460</f>
        <v>0.82558139534883723</v>
      </c>
      <c r="H460">
        <v>30</v>
      </c>
      <c r="I460">
        <v>11</v>
      </c>
      <c r="J460">
        <v>2</v>
      </c>
      <c r="K460">
        <v>30</v>
      </c>
    </row>
    <row r="461" spans="1:12" x14ac:dyDescent="0.25">
      <c r="B461" s="30"/>
      <c r="C461" s="18" t="s">
        <v>1</v>
      </c>
      <c r="D461" s="1">
        <v>36</v>
      </c>
      <c r="E461" s="1">
        <v>43</v>
      </c>
      <c r="F461" s="49">
        <f t="shared" si="55"/>
        <v>0.83720930232558144</v>
      </c>
      <c r="H461">
        <v>31</v>
      </c>
      <c r="I461">
        <v>10</v>
      </c>
      <c r="J461">
        <v>2</v>
      </c>
      <c r="K461">
        <v>31</v>
      </c>
    </row>
    <row r="462" spans="1:12" x14ac:dyDescent="0.25">
      <c r="B462" s="30"/>
      <c r="C462" s="18" t="s">
        <v>2</v>
      </c>
      <c r="D462" s="1">
        <v>29</v>
      </c>
      <c r="E462" s="1">
        <v>43</v>
      </c>
      <c r="F462" s="49">
        <f t="shared" si="55"/>
        <v>0.67441860465116277</v>
      </c>
      <c r="H462">
        <v>20</v>
      </c>
      <c r="I462">
        <v>18</v>
      </c>
      <c r="J462">
        <v>5</v>
      </c>
      <c r="K462">
        <v>20</v>
      </c>
    </row>
    <row r="463" spans="1:12" x14ac:dyDescent="0.25">
      <c r="B463" s="30"/>
      <c r="C463" s="18" t="s">
        <v>3</v>
      </c>
      <c r="D463" s="1">
        <v>36.5</v>
      </c>
      <c r="E463" s="1">
        <v>43</v>
      </c>
      <c r="F463" s="49">
        <f t="shared" si="55"/>
        <v>0.84883720930232553</v>
      </c>
      <c r="H463">
        <v>31</v>
      </c>
      <c r="I463">
        <v>11</v>
      </c>
      <c r="J463">
        <v>1</v>
      </c>
      <c r="K463">
        <v>31</v>
      </c>
    </row>
    <row r="464" spans="1:12" x14ac:dyDescent="0.25">
      <c r="B464" s="30"/>
      <c r="C464" s="19" t="s">
        <v>4</v>
      </c>
      <c r="D464" s="1">
        <v>35.5</v>
      </c>
      <c r="E464" s="1">
        <v>43</v>
      </c>
      <c r="F464" s="49">
        <f t="shared" si="55"/>
        <v>0.82558139534883723</v>
      </c>
      <c r="H464">
        <v>30</v>
      </c>
      <c r="I464">
        <v>11</v>
      </c>
      <c r="J464">
        <v>2</v>
      </c>
      <c r="K464">
        <v>30</v>
      </c>
    </row>
    <row r="465" spans="1:12" x14ac:dyDescent="0.25">
      <c r="B465" s="30"/>
      <c r="C465" s="16" t="s">
        <v>106</v>
      </c>
      <c r="D465" s="17"/>
      <c r="E465" s="17"/>
      <c r="F465" s="51">
        <f>SUM(F460:F464)/5</f>
        <v>0.80232558139534882</v>
      </c>
      <c r="K465" s="25">
        <f>SUM(K460:K464)/5</f>
        <v>28.4</v>
      </c>
      <c r="L465" t="s">
        <v>263</v>
      </c>
    </row>
    <row r="466" spans="1:12" x14ac:dyDescent="0.25">
      <c r="B466" s="30"/>
      <c r="C466" s="4"/>
      <c r="D466" s="1"/>
      <c r="E466" s="1"/>
      <c r="F466" s="31"/>
      <c r="K466" s="86">
        <v>0.65</v>
      </c>
    </row>
    <row r="467" spans="1:12" ht="45" x14ac:dyDescent="0.25">
      <c r="A467" t="s">
        <v>178</v>
      </c>
      <c r="B467" s="30">
        <v>8</v>
      </c>
      <c r="C467" s="3" t="s">
        <v>53</v>
      </c>
      <c r="D467" s="14" t="s">
        <v>115</v>
      </c>
      <c r="E467" s="15" t="s">
        <v>90</v>
      </c>
      <c r="F467" s="32" t="s">
        <v>105</v>
      </c>
      <c r="H467" s="7" t="s">
        <v>99</v>
      </c>
      <c r="I467" s="7" t="s">
        <v>116</v>
      </c>
      <c r="J467" s="7" t="s">
        <v>97</v>
      </c>
      <c r="K467" s="7" t="s">
        <v>117</v>
      </c>
    </row>
    <row r="468" spans="1:12" x14ac:dyDescent="0.25">
      <c r="B468" s="30"/>
      <c r="C468" s="18" t="s">
        <v>0</v>
      </c>
      <c r="D468" s="1">
        <v>33.5</v>
      </c>
      <c r="E468" s="1">
        <v>43</v>
      </c>
      <c r="F468" s="49">
        <f t="shared" ref="F468:F472" si="56">D468/E468</f>
        <v>0.77906976744186052</v>
      </c>
      <c r="H468">
        <v>26</v>
      </c>
      <c r="I468">
        <v>15</v>
      </c>
      <c r="J468">
        <v>2</v>
      </c>
      <c r="K468">
        <v>26</v>
      </c>
    </row>
    <row r="469" spans="1:12" x14ac:dyDescent="0.25">
      <c r="B469" s="30"/>
      <c r="C469" s="18" t="s">
        <v>1</v>
      </c>
      <c r="D469" s="1">
        <v>36</v>
      </c>
      <c r="E469" s="1">
        <v>43</v>
      </c>
      <c r="F469" s="49">
        <f t="shared" si="56"/>
        <v>0.83720930232558144</v>
      </c>
      <c r="H469">
        <v>31</v>
      </c>
      <c r="I469">
        <v>10</v>
      </c>
      <c r="J469">
        <v>2</v>
      </c>
      <c r="K469">
        <v>31</v>
      </c>
    </row>
    <row r="470" spans="1:12" x14ac:dyDescent="0.25">
      <c r="B470" s="30"/>
      <c r="C470" s="18" t="s">
        <v>2</v>
      </c>
      <c r="D470" s="1">
        <v>29.5</v>
      </c>
      <c r="E470" s="1">
        <v>43</v>
      </c>
      <c r="F470" s="49">
        <f t="shared" si="56"/>
        <v>0.68604651162790697</v>
      </c>
      <c r="H470">
        <v>20</v>
      </c>
      <c r="I470">
        <v>19</v>
      </c>
      <c r="J470">
        <v>4</v>
      </c>
      <c r="K470">
        <v>20</v>
      </c>
    </row>
    <row r="471" spans="1:12" x14ac:dyDescent="0.25">
      <c r="B471" s="30"/>
      <c r="C471" s="18" t="s">
        <v>3</v>
      </c>
      <c r="D471" s="1">
        <v>35</v>
      </c>
      <c r="E471" s="1">
        <v>43</v>
      </c>
      <c r="F471" s="49">
        <f t="shared" si="56"/>
        <v>0.81395348837209303</v>
      </c>
      <c r="H471">
        <v>29</v>
      </c>
      <c r="I471">
        <v>12</v>
      </c>
      <c r="J471">
        <v>2</v>
      </c>
      <c r="K471">
        <v>29</v>
      </c>
    </row>
    <row r="472" spans="1:12" x14ac:dyDescent="0.25">
      <c r="B472" s="30"/>
      <c r="C472" s="19" t="s">
        <v>4</v>
      </c>
      <c r="D472" s="1">
        <v>35.5</v>
      </c>
      <c r="E472" s="1">
        <v>42</v>
      </c>
      <c r="F472" s="49">
        <f t="shared" si="56"/>
        <v>0.84523809523809523</v>
      </c>
      <c r="H472">
        <v>31</v>
      </c>
      <c r="I472">
        <v>9</v>
      </c>
      <c r="J472">
        <v>2</v>
      </c>
      <c r="K472">
        <v>31</v>
      </c>
    </row>
    <row r="473" spans="1:12" x14ac:dyDescent="0.25">
      <c r="B473" s="30"/>
      <c r="C473" s="16" t="s">
        <v>106</v>
      </c>
      <c r="D473" s="17"/>
      <c r="E473" s="17"/>
      <c r="F473" s="51">
        <f>SUM(F468:F472)/5</f>
        <v>0.7923034330011075</v>
      </c>
      <c r="K473" s="25">
        <f>SUM(K468:K472)/5</f>
        <v>27.4</v>
      </c>
      <c r="L473" t="s">
        <v>263</v>
      </c>
    </row>
    <row r="474" spans="1:12" x14ac:dyDescent="0.25">
      <c r="B474" s="30"/>
      <c r="C474" s="4"/>
      <c r="D474" s="1"/>
      <c r="E474" s="1"/>
      <c r="F474" s="31"/>
      <c r="K474" s="86">
        <v>0.63</v>
      </c>
    </row>
    <row r="475" spans="1:12" ht="45" x14ac:dyDescent="0.25">
      <c r="B475" s="36">
        <v>9</v>
      </c>
      <c r="C475" s="3" t="s">
        <v>228</v>
      </c>
      <c r="D475" s="14" t="s">
        <v>115</v>
      </c>
      <c r="E475" s="15" t="s">
        <v>90</v>
      </c>
      <c r="F475" s="32" t="s">
        <v>105</v>
      </c>
      <c r="H475" s="7" t="s">
        <v>99</v>
      </c>
      <c r="I475" s="7" t="s">
        <v>116</v>
      </c>
      <c r="J475" s="7" t="s">
        <v>97</v>
      </c>
      <c r="K475" s="7" t="s">
        <v>117</v>
      </c>
    </row>
    <row r="476" spans="1:12" x14ac:dyDescent="0.25">
      <c r="A476" t="s">
        <v>186</v>
      </c>
      <c r="B476" s="30"/>
      <c r="C476" s="18" t="s">
        <v>0</v>
      </c>
      <c r="D476" s="1">
        <v>38</v>
      </c>
      <c r="E476" s="1">
        <v>43</v>
      </c>
      <c r="F476" s="49">
        <f t="shared" ref="F476:F480" si="57">D476/E476</f>
        <v>0.88372093023255816</v>
      </c>
      <c r="H476">
        <v>34</v>
      </c>
      <c r="I476">
        <v>8</v>
      </c>
      <c r="J476">
        <v>1</v>
      </c>
      <c r="K476">
        <v>34</v>
      </c>
    </row>
    <row r="477" spans="1:12" x14ac:dyDescent="0.25">
      <c r="B477" s="30"/>
      <c r="C477" s="18" t="s">
        <v>1</v>
      </c>
      <c r="D477" s="1">
        <v>39</v>
      </c>
      <c r="E477" s="1">
        <v>43</v>
      </c>
      <c r="F477" s="49">
        <f t="shared" si="57"/>
        <v>0.90697674418604646</v>
      </c>
      <c r="H477">
        <v>37</v>
      </c>
      <c r="I477">
        <v>4</v>
      </c>
      <c r="J477">
        <v>2</v>
      </c>
      <c r="K477">
        <v>37</v>
      </c>
    </row>
    <row r="478" spans="1:12" x14ac:dyDescent="0.25">
      <c r="B478" s="30"/>
      <c r="C478" s="18" t="s">
        <v>2</v>
      </c>
      <c r="D478" s="1">
        <v>32.5</v>
      </c>
      <c r="E478" s="1">
        <v>43</v>
      </c>
      <c r="F478" s="49">
        <f t="shared" si="57"/>
        <v>0.7558139534883721</v>
      </c>
      <c r="H478">
        <v>25</v>
      </c>
      <c r="I478">
        <v>15</v>
      </c>
      <c r="J478">
        <v>3</v>
      </c>
      <c r="K478">
        <v>25</v>
      </c>
    </row>
    <row r="479" spans="1:12" x14ac:dyDescent="0.25">
      <c r="B479" s="30"/>
      <c r="C479" s="18" t="s">
        <v>3</v>
      </c>
      <c r="D479" s="1">
        <v>37.5</v>
      </c>
      <c r="E479" s="1">
        <v>43</v>
      </c>
      <c r="F479" s="49">
        <f t="shared" si="57"/>
        <v>0.87209302325581395</v>
      </c>
      <c r="H479">
        <v>34</v>
      </c>
      <c r="I479">
        <v>7</v>
      </c>
      <c r="J479">
        <v>2</v>
      </c>
      <c r="K479">
        <v>34</v>
      </c>
    </row>
    <row r="480" spans="1:12" x14ac:dyDescent="0.25">
      <c r="B480" s="30"/>
      <c r="C480" s="19" t="s">
        <v>4</v>
      </c>
      <c r="D480" s="1">
        <v>37</v>
      </c>
      <c r="E480" s="1">
        <v>43</v>
      </c>
      <c r="F480" s="49">
        <f t="shared" si="57"/>
        <v>0.86046511627906974</v>
      </c>
      <c r="H480">
        <v>33</v>
      </c>
      <c r="I480">
        <v>8</v>
      </c>
      <c r="J480">
        <v>2</v>
      </c>
      <c r="K480">
        <v>33</v>
      </c>
    </row>
    <row r="481" spans="1:12" x14ac:dyDescent="0.25">
      <c r="B481" s="30"/>
      <c r="C481" s="16" t="s">
        <v>106</v>
      </c>
      <c r="D481" s="17"/>
      <c r="E481" s="17"/>
      <c r="F481" s="51">
        <f>SUM(F476:F480)/5</f>
        <v>0.85581395348837197</v>
      </c>
      <c r="K481" s="25">
        <f>SUM(K476:K480)/5</f>
        <v>32.6</v>
      </c>
      <c r="L481" t="s">
        <v>263</v>
      </c>
    </row>
    <row r="482" spans="1:12" x14ac:dyDescent="0.25">
      <c r="B482" s="36"/>
      <c r="C482" s="4"/>
      <c r="D482" s="1"/>
      <c r="E482" s="1"/>
      <c r="F482" s="31"/>
      <c r="K482" s="86">
        <v>0.77</v>
      </c>
    </row>
    <row r="483" spans="1:12" ht="45" x14ac:dyDescent="0.25">
      <c r="A483" t="s">
        <v>179</v>
      </c>
      <c r="B483" s="36">
        <v>10</v>
      </c>
      <c r="C483" s="3" t="s">
        <v>229</v>
      </c>
      <c r="D483" s="14" t="s">
        <v>115</v>
      </c>
      <c r="E483" s="15" t="s">
        <v>90</v>
      </c>
      <c r="F483" s="32" t="s">
        <v>105</v>
      </c>
      <c r="H483" s="7" t="s">
        <v>99</v>
      </c>
      <c r="I483" s="7" t="s">
        <v>116</v>
      </c>
      <c r="J483" s="7" t="s">
        <v>97</v>
      </c>
      <c r="K483" s="7" t="s">
        <v>117</v>
      </c>
    </row>
    <row r="484" spans="1:12" x14ac:dyDescent="0.25">
      <c r="B484" s="30"/>
      <c r="C484" s="18" t="s">
        <v>0</v>
      </c>
      <c r="D484" s="1">
        <v>36</v>
      </c>
      <c r="E484" s="1">
        <v>43</v>
      </c>
      <c r="F484" s="49">
        <f t="shared" ref="F484:F488" si="58">D484/E484</f>
        <v>0.83720930232558144</v>
      </c>
      <c r="H484">
        <v>29</v>
      </c>
      <c r="I484">
        <v>14</v>
      </c>
      <c r="J484">
        <v>0</v>
      </c>
      <c r="K484">
        <v>29</v>
      </c>
    </row>
    <row r="485" spans="1:12" x14ac:dyDescent="0.25">
      <c r="B485" s="30"/>
      <c r="C485" s="18" t="s">
        <v>1</v>
      </c>
      <c r="D485" s="1">
        <v>38</v>
      </c>
      <c r="E485" s="1">
        <v>43</v>
      </c>
      <c r="F485" s="49">
        <f t="shared" si="58"/>
        <v>0.88372093023255816</v>
      </c>
      <c r="H485">
        <v>34</v>
      </c>
      <c r="I485">
        <v>8</v>
      </c>
      <c r="J485">
        <v>1</v>
      </c>
      <c r="K485">
        <v>34</v>
      </c>
    </row>
    <row r="486" spans="1:12" x14ac:dyDescent="0.25">
      <c r="B486" s="30"/>
      <c r="C486" s="18" t="s">
        <v>2</v>
      </c>
      <c r="D486" s="1">
        <v>32.5</v>
      </c>
      <c r="E486" s="1">
        <v>43</v>
      </c>
      <c r="F486" s="49">
        <f t="shared" si="58"/>
        <v>0.7558139534883721</v>
      </c>
      <c r="H486">
        <v>25</v>
      </c>
      <c r="I486">
        <v>15</v>
      </c>
      <c r="J486">
        <v>3</v>
      </c>
      <c r="K486">
        <v>25</v>
      </c>
    </row>
    <row r="487" spans="1:12" x14ac:dyDescent="0.25">
      <c r="B487" s="30"/>
      <c r="C487" s="18" t="s">
        <v>3</v>
      </c>
      <c r="D487" s="1">
        <v>38</v>
      </c>
      <c r="E487" s="1">
        <v>43</v>
      </c>
      <c r="F487" s="49">
        <f t="shared" si="58"/>
        <v>0.88372093023255816</v>
      </c>
      <c r="H487">
        <v>34</v>
      </c>
      <c r="I487">
        <v>8</v>
      </c>
      <c r="J487">
        <v>1</v>
      </c>
      <c r="K487">
        <v>34</v>
      </c>
    </row>
    <row r="488" spans="1:12" x14ac:dyDescent="0.25">
      <c r="B488" s="30"/>
      <c r="C488" s="19" t="s">
        <v>4</v>
      </c>
      <c r="D488" s="1">
        <v>37.5</v>
      </c>
      <c r="E488" s="1">
        <v>42</v>
      </c>
      <c r="F488" s="49">
        <f t="shared" si="58"/>
        <v>0.8928571428571429</v>
      </c>
      <c r="H488">
        <v>34</v>
      </c>
      <c r="I488">
        <v>7</v>
      </c>
      <c r="J488">
        <v>1</v>
      </c>
      <c r="K488">
        <v>34</v>
      </c>
    </row>
    <row r="489" spans="1:12" x14ac:dyDescent="0.25">
      <c r="B489" s="30"/>
      <c r="C489" s="16" t="s">
        <v>106</v>
      </c>
      <c r="D489" s="17"/>
      <c r="E489" s="17"/>
      <c r="F489" s="51">
        <f>SUM(F484:F488)/5</f>
        <v>0.8506644518272426</v>
      </c>
      <c r="K489" s="25">
        <f>SUM(K484:K488)/5</f>
        <v>31.2</v>
      </c>
      <c r="L489" t="s">
        <v>263</v>
      </c>
    </row>
    <row r="490" spans="1:12" x14ac:dyDescent="0.25">
      <c r="B490" s="36"/>
      <c r="C490" s="4"/>
      <c r="D490" s="1"/>
      <c r="E490" s="1"/>
      <c r="F490" s="31"/>
      <c r="K490" s="86">
        <v>0.72</v>
      </c>
    </row>
    <row r="491" spans="1:12" ht="45" x14ac:dyDescent="0.25">
      <c r="A491" t="s">
        <v>180</v>
      </c>
      <c r="B491" s="36">
        <v>11</v>
      </c>
      <c r="C491" s="3" t="s">
        <v>191</v>
      </c>
      <c r="D491" s="14" t="s">
        <v>115</v>
      </c>
      <c r="E491" s="15" t="s">
        <v>90</v>
      </c>
      <c r="F491" s="32" t="s">
        <v>105</v>
      </c>
      <c r="H491" s="7" t="s">
        <v>99</v>
      </c>
      <c r="I491" s="7" t="s">
        <v>116</v>
      </c>
      <c r="J491" s="7" t="s">
        <v>97</v>
      </c>
      <c r="K491" s="7" t="s">
        <v>117</v>
      </c>
    </row>
    <row r="492" spans="1:12" x14ac:dyDescent="0.25">
      <c r="B492" s="30"/>
      <c r="C492" s="18" t="s">
        <v>0</v>
      </c>
      <c r="D492" s="1">
        <v>41.5</v>
      </c>
      <c r="E492" s="1">
        <v>43</v>
      </c>
      <c r="F492" s="49">
        <f t="shared" ref="F492:F496" si="59">D492/E492</f>
        <v>0.96511627906976749</v>
      </c>
      <c r="H492">
        <v>40</v>
      </c>
      <c r="I492">
        <v>3</v>
      </c>
      <c r="J492">
        <v>0</v>
      </c>
      <c r="K492">
        <v>40</v>
      </c>
    </row>
    <row r="493" spans="1:12" x14ac:dyDescent="0.25">
      <c r="B493" s="30"/>
      <c r="C493" s="18" t="s">
        <v>1</v>
      </c>
      <c r="D493" s="1">
        <v>35.5</v>
      </c>
      <c r="E493" s="1">
        <v>43</v>
      </c>
      <c r="F493" s="49">
        <f t="shared" si="59"/>
        <v>0.82558139534883723</v>
      </c>
      <c r="H493">
        <v>31</v>
      </c>
      <c r="I493">
        <v>9</v>
      </c>
      <c r="J493">
        <v>3</v>
      </c>
      <c r="K493">
        <v>31</v>
      </c>
    </row>
    <row r="494" spans="1:12" x14ac:dyDescent="0.25">
      <c r="B494" s="30"/>
      <c r="C494" s="18" t="s">
        <v>2</v>
      </c>
      <c r="D494" s="1">
        <v>33</v>
      </c>
      <c r="E494" s="1">
        <v>43</v>
      </c>
      <c r="F494" s="49">
        <f t="shared" si="59"/>
        <v>0.76744186046511631</v>
      </c>
      <c r="H494">
        <v>26</v>
      </c>
      <c r="I494">
        <v>14</v>
      </c>
      <c r="J494">
        <v>3</v>
      </c>
      <c r="K494">
        <v>26</v>
      </c>
    </row>
    <row r="495" spans="1:12" x14ac:dyDescent="0.25">
      <c r="B495" s="30"/>
      <c r="C495" s="18" t="s">
        <v>3</v>
      </c>
      <c r="D495" s="1">
        <v>38.5</v>
      </c>
      <c r="E495" s="1">
        <v>43</v>
      </c>
      <c r="F495" s="49">
        <f t="shared" si="59"/>
        <v>0.89534883720930236</v>
      </c>
      <c r="H495">
        <v>35</v>
      </c>
      <c r="I495">
        <v>7</v>
      </c>
      <c r="J495">
        <v>1</v>
      </c>
      <c r="K495">
        <v>35</v>
      </c>
    </row>
    <row r="496" spans="1:12" x14ac:dyDescent="0.25">
      <c r="B496" s="30"/>
      <c r="C496" s="19" t="s">
        <v>4</v>
      </c>
      <c r="D496" s="1">
        <v>35.5</v>
      </c>
      <c r="E496" s="1">
        <v>41</v>
      </c>
      <c r="F496" s="49">
        <f t="shared" si="59"/>
        <v>0.86585365853658536</v>
      </c>
      <c r="H496">
        <v>32</v>
      </c>
      <c r="I496">
        <v>7</v>
      </c>
      <c r="J496">
        <v>2</v>
      </c>
      <c r="K496">
        <v>32</v>
      </c>
    </row>
    <row r="497" spans="1:12" x14ac:dyDescent="0.25">
      <c r="B497" s="30"/>
      <c r="C497" s="16" t="s">
        <v>106</v>
      </c>
      <c r="D497" s="17"/>
      <c r="E497" s="17"/>
      <c r="F497" s="51">
        <f>SUM(F492:F496)/5</f>
        <v>0.86386840612592175</v>
      </c>
      <c r="K497" s="25">
        <f>SUM(K492:K496)/5</f>
        <v>32.799999999999997</v>
      </c>
      <c r="L497" t="s">
        <v>263</v>
      </c>
    </row>
    <row r="498" spans="1:12" x14ac:dyDescent="0.25">
      <c r="B498" s="36"/>
      <c r="C498" s="4"/>
      <c r="D498" s="1"/>
      <c r="E498" s="1"/>
      <c r="F498" s="31"/>
      <c r="K498" s="86">
        <v>0.77</v>
      </c>
    </row>
    <row r="499" spans="1:12" ht="45" x14ac:dyDescent="0.25">
      <c r="A499" t="s">
        <v>181</v>
      </c>
      <c r="B499" s="30">
        <v>12</v>
      </c>
      <c r="C499" s="3" t="s">
        <v>54</v>
      </c>
      <c r="D499" s="14" t="s">
        <v>115</v>
      </c>
      <c r="E499" s="15" t="s">
        <v>90</v>
      </c>
      <c r="F499" s="32" t="s">
        <v>105</v>
      </c>
      <c r="H499" s="7" t="s">
        <v>99</v>
      </c>
      <c r="I499" s="7" t="s">
        <v>116</v>
      </c>
      <c r="J499" s="7" t="s">
        <v>97</v>
      </c>
      <c r="K499" s="7" t="s">
        <v>117</v>
      </c>
    </row>
    <row r="500" spans="1:12" x14ac:dyDescent="0.25">
      <c r="B500" s="30"/>
      <c r="C500" s="18" t="s">
        <v>0</v>
      </c>
      <c r="D500" s="1">
        <v>35</v>
      </c>
      <c r="E500" s="1">
        <v>43</v>
      </c>
      <c r="F500" s="49">
        <f t="shared" ref="F500:F504" si="60">D500/E500</f>
        <v>0.81395348837209303</v>
      </c>
      <c r="H500">
        <v>29</v>
      </c>
      <c r="I500">
        <v>12</v>
      </c>
      <c r="J500">
        <v>2</v>
      </c>
      <c r="K500">
        <v>29</v>
      </c>
    </row>
    <row r="501" spans="1:12" x14ac:dyDescent="0.25">
      <c r="B501" s="30"/>
      <c r="C501" s="18" t="s">
        <v>1</v>
      </c>
      <c r="D501" s="1">
        <v>24.5</v>
      </c>
      <c r="E501" s="1">
        <v>43</v>
      </c>
      <c r="F501" s="49">
        <f t="shared" si="60"/>
        <v>0.56976744186046513</v>
      </c>
      <c r="H501">
        <v>14</v>
      </c>
      <c r="I501">
        <v>21</v>
      </c>
      <c r="J501">
        <v>8</v>
      </c>
      <c r="K501">
        <v>21</v>
      </c>
    </row>
    <row r="502" spans="1:12" x14ac:dyDescent="0.25">
      <c r="B502" s="30"/>
      <c r="C502" s="18" t="s">
        <v>2</v>
      </c>
      <c r="D502" s="1">
        <v>25</v>
      </c>
      <c r="E502" s="1">
        <v>43</v>
      </c>
      <c r="F502" s="49">
        <f t="shared" si="60"/>
        <v>0.58139534883720934</v>
      </c>
      <c r="H502">
        <v>16</v>
      </c>
      <c r="I502">
        <v>18</v>
      </c>
      <c r="J502">
        <v>9</v>
      </c>
      <c r="K502">
        <v>18</v>
      </c>
    </row>
    <row r="503" spans="1:12" x14ac:dyDescent="0.25">
      <c r="B503" s="30"/>
      <c r="C503" s="18" t="s">
        <v>3</v>
      </c>
      <c r="D503" s="1">
        <v>30</v>
      </c>
      <c r="E503" s="1">
        <v>43</v>
      </c>
      <c r="F503" s="49">
        <f t="shared" si="60"/>
        <v>0.69767441860465118</v>
      </c>
      <c r="H503">
        <v>23</v>
      </c>
      <c r="I503">
        <v>14</v>
      </c>
      <c r="J503">
        <v>6</v>
      </c>
      <c r="K503">
        <v>23</v>
      </c>
    </row>
    <row r="504" spans="1:12" x14ac:dyDescent="0.25">
      <c r="B504" s="30"/>
      <c r="C504" s="19" t="s">
        <v>4</v>
      </c>
      <c r="D504" s="1">
        <v>32</v>
      </c>
      <c r="E504" s="1">
        <v>43</v>
      </c>
      <c r="F504" s="49">
        <f t="shared" si="60"/>
        <v>0.7441860465116279</v>
      </c>
      <c r="H504">
        <v>25</v>
      </c>
      <c r="I504">
        <v>14</v>
      </c>
      <c r="J504">
        <v>4</v>
      </c>
      <c r="K504">
        <v>25</v>
      </c>
    </row>
    <row r="505" spans="1:12" x14ac:dyDescent="0.25">
      <c r="B505" s="30"/>
      <c r="C505" s="16" t="s">
        <v>106</v>
      </c>
      <c r="D505" s="17"/>
      <c r="E505" s="17"/>
      <c r="F505" s="51">
        <f>SUM(F500:F504)/5</f>
        <v>0.68139534883720931</v>
      </c>
      <c r="K505" s="25">
        <f>SUM(K500:K504)/5</f>
        <v>23.2</v>
      </c>
      <c r="L505" t="s">
        <v>263</v>
      </c>
    </row>
    <row r="506" spans="1:12" x14ac:dyDescent="0.25">
      <c r="B506" s="30"/>
      <c r="C506" s="4"/>
      <c r="D506" s="1"/>
      <c r="E506" s="1"/>
      <c r="F506" s="31"/>
      <c r="K506" s="86">
        <v>0.53</v>
      </c>
    </row>
    <row r="507" spans="1:12" ht="45" x14ac:dyDescent="0.25">
      <c r="A507" t="s">
        <v>182</v>
      </c>
      <c r="B507" s="30">
        <v>13</v>
      </c>
      <c r="C507" s="3" t="s">
        <v>55</v>
      </c>
      <c r="D507" s="14" t="s">
        <v>115</v>
      </c>
      <c r="E507" s="15" t="s">
        <v>90</v>
      </c>
      <c r="F507" s="32" t="s">
        <v>105</v>
      </c>
      <c r="H507" s="7" t="s">
        <v>99</v>
      </c>
      <c r="I507" s="7" t="s">
        <v>116</v>
      </c>
      <c r="J507" s="7" t="s">
        <v>97</v>
      </c>
      <c r="K507" s="7" t="s">
        <v>117</v>
      </c>
    </row>
    <row r="508" spans="1:12" x14ac:dyDescent="0.25">
      <c r="B508" s="30"/>
      <c r="C508" s="18" t="s">
        <v>0</v>
      </c>
      <c r="D508" s="1">
        <v>36.5</v>
      </c>
      <c r="E508" s="1">
        <v>43</v>
      </c>
      <c r="F508" s="49">
        <f t="shared" ref="F508:F512" si="61">D508/E508</f>
        <v>0.84883720930232553</v>
      </c>
      <c r="H508">
        <v>31</v>
      </c>
      <c r="I508">
        <v>11</v>
      </c>
      <c r="J508">
        <v>1</v>
      </c>
      <c r="K508">
        <v>31</v>
      </c>
    </row>
    <row r="509" spans="1:12" x14ac:dyDescent="0.25">
      <c r="B509" s="30"/>
      <c r="C509" s="18" t="s">
        <v>1</v>
      </c>
      <c r="D509" s="1">
        <v>30</v>
      </c>
      <c r="E509" s="1">
        <v>43</v>
      </c>
      <c r="F509" s="49">
        <f t="shared" si="61"/>
        <v>0.69767441860465118</v>
      </c>
      <c r="H509">
        <v>23</v>
      </c>
      <c r="I509">
        <v>14</v>
      </c>
      <c r="J509">
        <v>6</v>
      </c>
      <c r="K509">
        <v>23</v>
      </c>
    </row>
    <row r="510" spans="1:12" x14ac:dyDescent="0.25">
      <c r="B510" s="30"/>
      <c r="C510" s="18" t="s">
        <v>2</v>
      </c>
      <c r="D510" s="1">
        <v>29.5</v>
      </c>
      <c r="E510" s="1">
        <v>43</v>
      </c>
      <c r="F510" s="49">
        <f t="shared" si="61"/>
        <v>0.68604651162790697</v>
      </c>
      <c r="H510">
        <v>22</v>
      </c>
      <c r="I510">
        <v>15</v>
      </c>
      <c r="J510">
        <v>6</v>
      </c>
      <c r="K510">
        <v>22</v>
      </c>
    </row>
    <row r="511" spans="1:12" x14ac:dyDescent="0.25">
      <c r="B511" s="30"/>
      <c r="C511" s="18" t="s">
        <v>3</v>
      </c>
      <c r="D511" s="1">
        <v>32.5</v>
      </c>
      <c r="E511" s="1">
        <v>43</v>
      </c>
      <c r="F511" s="49">
        <f t="shared" si="61"/>
        <v>0.7558139534883721</v>
      </c>
      <c r="H511">
        <v>26</v>
      </c>
      <c r="I511">
        <v>13</v>
      </c>
      <c r="J511">
        <v>4</v>
      </c>
      <c r="K511">
        <v>26</v>
      </c>
    </row>
    <row r="512" spans="1:12" x14ac:dyDescent="0.25">
      <c r="B512" s="30"/>
      <c r="C512" s="19" t="s">
        <v>4</v>
      </c>
      <c r="D512" s="1">
        <v>31.5</v>
      </c>
      <c r="E512" s="1">
        <v>43</v>
      </c>
      <c r="F512" s="49">
        <f t="shared" si="61"/>
        <v>0.73255813953488369</v>
      </c>
      <c r="H512">
        <v>24</v>
      </c>
      <c r="I512">
        <v>15</v>
      </c>
      <c r="J512">
        <v>4</v>
      </c>
      <c r="K512">
        <v>24</v>
      </c>
    </row>
    <row r="513" spans="1:12" x14ac:dyDescent="0.25">
      <c r="B513" s="30"/>
      <c r="C513" s="16" t="s">
        <v>106</v>
      </c>
      <c r="D513" s="17"/>
      <c r="E513" s="17"/>
      <c r="F513" s="51">
        <f>SUM(F508:F512)/5</f>
        <v>0.7441860465116279</v>
      </c>
      <c r="K513" s="25">
        <f>SUM(K508:K512)/5</f>
        <v>25.2</v>
      </c>
      <c r="L513" t="s">
        <v>263</v>
      </c>
    </row>
    <row r="514" spans="1:12" x14ac:dyDescent="0.25">
      <c r="B514" s="30"/>
      <c r="C514" s="4"/>
      <c r="D514" s="1"/>
      <c r="E514" s="1"/>
      <c r="F514" s="31"/>
      <c r="K514" s="86">
        <v>0.57999999999999996</v>
      </c>
    </row>
    <row r="515" spans="1:12" ht="45" x14ac:dyDescent="0.25">
      <c r="A515" t="s">
        <v>183</v>
      </c>
      <c r="B515" s="36">
        <v>14</v>
      </c>
      <c r="C515" s="3" t="s">
        <v>230</v>
      </c>
      <c r="D515" s="14" t="s">
        <v>115</v>
      </c>
      <c r="E515" s="15" t="s">
        <v>90</v>
      </c>
      <c r="F515" s="32" t="s">
        <v>105</v>
      </c>
      <c r="H515" s="7" t="s">
        <v>99</v>
      </c>
      <c r="I515" s="7" t="s">
        <v>116</v>
      </c>
      <c r="J515" s="7" t="s">
        <v>97</v>
      </c>
      <c r="K515" s="7" t="s">
        <v>117</v>
      </c>
    </row>
    <row r="516" spans="1:12" x14ac:dyDescent="0.25">
      <c r="B516" s="30"/>
      <c r="C516" s="18" t="s">
        <v>0</v>
      </c>
      <c r="D516" s="1">
        <v>33.5</v>
      </c>
      <c r="E516" s="1">
        <v>43</v>
      </c>
      <c r="F516" s="49">
        <f t="shared" ref="F516:F520" si="62">D516/E516</f>
        <v>0.77906976744186052</v>
      </c>
      <c r="H516">
        <v>27</v>
      </c>
      <c r="I516">
        <v>13</v>
      </c>
      <c r="J516">
        <v>3</v>
      </c>
      <c r="K516">
        <v>27</v>
      </c>
    </row>
    <row r="517" spans="1:12" x14ac:dyDescent="0.25">
      <c r="B517" s="30"/>
      <c r="C517" s="18" t="s">
        <v>1</v>
      </c>
      <c r="D517" s="1">
        <v>26</v>
      </c>
      <c r="E517" s="1">
        <v>43</v>
      </c>
      <c r="F517" s="49">
        <f t="shared" si="62"/>
        <v>0.60465116279069764</v>
      </c>
      <c r="H517">
        <v>16</v>
      </c>
      <c r="I517">
        <v>20</v>
      </c>
      <c r="J517">
        <v>7</v>
      </c>
      <c r="K517">
        <v>20</v>
      </c>
    </row>
    <row r="518" spans="1:12" x14ac:dyDescent="0.25">
      <c r="B518" s="30"/>
      <c r="C518" s="18" t="s">
        <v>2</v>
      </c>
      <c r="D518" s="1">
        <v>25.5</v>
      </c>
      <c r="E518" s="1">
        <v>43</v>
      </c>
      <c r="F518" s="49">
        <f t="shared" si="62"/>
        <v>0.59302325581395354</v>
      </c>
      <c r="H518">
        <v>18</v>
      </c>
      <c r="I518">
        <v>15</v>
      </c>
      <c r="J518">
        <v>10</v>
      </c>
      <c r="K518">
        <v>18</v>
      </c>
    </row>
    <row r="519" spans="1:12" x14ac:dyDescent="0.25">
      <c r="B519" s="30"/>
      <c r="C519" s="18" t="s">
        <v>3</v>
      </c>
      <c r="D519" s="1">
        <v>30</v>
      </c>
      <c r="E519" s="1">
        <v>43</v>
      </c>
      <c r="F519" s="49">
        <f t="shared" si="62"/>
        <v>0.69767441860465118</v>
      </c>
      <c r="H519">
        <v>22</v>
      </c>
      <c r="I519">
        <v>16</v>
      </c>
      <c r="J519">
        <v>5</v>
      </c>
      <c r="K519">
        <v>22</v>
      </c>
    </row>
    <row r="520" spans="1:12" x14ac:dyDescent="0.25">
      <c r="B520" s="30"/>
      <c r="C520" s="19" t="s">
        <v>4</v>
      </c>
      <c r="D520" s="1">
        <v>29</v>
      </c>
      <c r="E520" s="1">
        <v>43</v>
      </c>
      <c r="F520" s="49">
        <f t="shared" si="62"/>
        <v>0.67441860465116277</v>
      </c>
      <c r="H520">
        <v>20</v>
      </c>
      <c r="I520">
        <v>18</v>
      </c>
      <c r="J520">
        <v>5</v>
      </c>
      <c r="K520">
        <v>20</v>
      </c>
    </row>
    <row r="521" spans="1:12" x14ac:dyDescent="0.25">
      <c r="B521" s="30"/>
      <c r="C521" s="16" t="s">
        <v>106</v>
      </c>
      <c r="D521" s="17"/>
      <c r="E521" s="17"/>
      <c r="F521" s="51">
        <f>SUM(F516:F520)/5</f>
        <v>0.66976744186046511</v>
      </c>
      <c r="K521" s="25">
        <f>SUM(K516:K520)/5</f>
        <v>21.4</v>
      </c>
      <c r="L521" t="s">
        <v>263</v>
      </c>
    </row>
    <row r="522" spans="1:12" x14ac:dyDescent="0.25">
      <c r="B522" s="30"/>
      <c r="C522" s="4"/>
      <c r="D522" s="1"/>
      <c r="E522" s="1"/>
      <c r="F522" s="31"/>
      <c r="K522" s="86">
        <v>0.49</v>
      </c>
    </row>
    <row r="523" spans="1:12" ht="30.75" customHeight="1" x14ac:dyDescent="0.25">
      <c r="A523" t="s">
        <v>184</v>
      </c>
      <c r="B523" s="30">
        <v>15</v>
      </c>
      <c r="C523" s="3" t="s">
        <v>231</v>
      </c>
      <c r="D523" s="14" t="s">
        <v>115</v>
      </c>
      <c r="E523" s="15" t="s">
        <v>90</v>
      </c>
      <c r="F523" s="32" t="s">
        <v>105</v>
      </c>
      <c r="H523" s="7" t="s">
        <v>99</v>
      </c>
      <c r="I523" s="7" t="s">
        <v>116</v>
      </c>
      <c r="J523" s="7" t="s">
        <v>97</v>
      </c>
      <c r="K523" s="7" t="s">
        <v>117</v>
      </c>
    </row>
    <row r="524" spans="1:12" x14ac:dyDescent="0.25">
      <c r="B524" s="30"/>
      <c r="C524" s="18" t="s">
        <v>0</v>
      </c>
      <c r="D524" s="1">
        <v>33.5</v>
      </c>
      <c r="E524" s="1">
        <v>42</v>
      </c>
      <c r="F524" s="49">
        <f t="shared" ref="F524:F528" si="63">D524/E524</f>
        <v>0.79761904761904767</v>
      </c>
      <c r="H524">
        <v>29</v>
      </c>
      <c r="I524">
        <v>9</v>
      </c>
      <c r="J524">
        <v>4</v>
      </c>
      <c r="K524">
        <v>29</v>
      </c>
    </row>
    <row r="525" spans="1:12" x14ac:dyDescent="0.25">
      <c r="B525" s="30"/>
      <c r="C525" s="18" t="s">
        <v>1</v>
      </c>
      <c r="D525" s="1">
        <v>30.5</v>
      </c>
      <c r="E525" s="1">
        <v>42</v>
      </c>
      <c r="F525" s="49">
        <f t="shared" si="63"/>
        <v>0.72619047619047616</v>
      </c>
      <c r="H525">
        <v>22</v>
      </c>
      <c r="I525">
        <v>17</v>
      </c>
      <c r="J525">
        <v>3</v>
      </c>
      <c r="K525">
        <v>22</v>
      </c>
    </row>
    <row r="526" spans="1:12" x14ac:dyDescent="0.25">
      <c r="B526" s="30"/>
      <c r="C526" s="18" t="s">
        <v>2</v>
      </c>
      <c r="D526" s="1">
        <v>28</v>
      </c>
      <c r="E526" s="1">
        <v>42</v>
      </c>
      <c r="F526" s="49">
        <f t="shared" si="63"/>
        <v>0.66666666666666663</v>
      </c>
      <c r="H526">
        <v>19</v>
      </c>
      <c r="I526">
        <v>18</v>
      </c>
      <c r="J526">
        <v>5</v>
      </c>
      <c r="K526">
        <v>19</v>
      </c>
    </row>
    <row r="527" spans="1:12" x14ac:dyDescent="0.25">
      <c r="B527" s="30"/>
      <c r="C527" s="18" t="s">
        <v>3</v>
      </c>
      <c r="D527" s="1">
        <v>34</v>
      </c>
      <c r="E527" s="1">
        <v>42</v>
      </c>
      <c r="F527" s="49">
        <f t="shared" si="63"/>
        <v>0.80952380952380953</v>
      </c>
      <c r="H527">
        <v>29</v>
      </c>
      <c r="I527">
        <v>10</v>
      </c>
      <c r="J527">
        <v>3</v>
      </c>
      <c r="K527">
        <v>29</v>
      </c>
    </row>
    <row r="528" spans="1:12" x14ac:dyDescent="0.25">
      <c r="B528" s="30"/>
      <c r="C528" s="19" t="s">
        <v>4</v>
      </c>
      <c r="D528" s="1">
        <v>31.5</v>
      </c>
      <c r="E528" s="1">
        <v>42</v>
      </c>
      <c r="F528" s="49">
        <f t="shared" si="63"/>
        <v>0.75</v>
      </c>
      <c r="H528">
        <v>24</v>
      </c>
      <c r="I528">
        <v>15</v>
      </c>
      <c r="J528">
        <v>3</v>
      </c>
      <c r="K528">
        <v>24</v>
      </c>
    </row>
    <row r="529" spans="1:12" x14ac:dyDescent="0.25">
      <c r="B529" s="30"/>
      <c r="C529" s="16" t="s">
        <v>106</v>
      </c>
      <c r="D529" s="17"/>
      <c r="E529" s="17"/>
      <c r="F529" s="51">
        <f>SUM(F524:F528)/5</f>
        <v>0.75</v>
      </c>
      <c r="K529" s="25">
        <f>SUM(K524:K528)/5</f>
        <v>24.6</v>
      </c>
      <c r="L529" t="s">
        <v>263</v>
      </c>
    </row>
    <row r="530" spans="1:12" ht="18" customHeight="1" x14ac:dyDescent="0.25">
      <c r="B530" s="30"/>
      <c r="C530" s="4"/>
      <c r="D530" s="1"/>
      <c r="E530" s="1"/>
      <c r="F530" s="31"/>
      <c r="K530" s="86">
        <v>0.6</v>
      </c>
    </row>
    <row r="531" spans="1:12" ht="45" x14ac:dyDescent="0.25">
      <c r="A531" t="s">
        <v>185</v>
      </c>
      <c r="B531" s="30">
        <v>16</v>
      </c>
      <c r="C531" s="3" t="s">
        <v>56</v>
      </c>
      <c r="D531" s="14" t="s">
        <v>115</v>
      </c>
      <c r="E531" s="15" t="s">
        <v>90</v>
      </c>
      <c r="F531" s="32" t="s">
        <v>105</v>
      </c>
      <c r="H531" s="7" t="s">
        <v>99</v>
      </c>
      <c r="I531" s="7" t="s">
        <v>116</v>
      </c>
      <c r="J531" s="7" t="s">
        <v>97</v>
      </c>
      <c r="K531" s="7" t="s">
        <v>117</v>
      </c>
    </row>
    <row r="532" spans="1:12" x14ac:dyDescent="0.25">
      <c r="B532" s="30"/>
      <c r="C532" s="18" t="s">
        <v>0</v>
      </c>
      <c r="D532" s="1">
        <v>36.5</v>
      </c>
      <c r="E532" s="1">
        <v>43</v>
      </c>
      <c r="F532" s="49">
        <f t="shared" ref="F532:F536" si="64">D532/E532</f>
        <v>0.84883720930232553</v>
      </c>
      <c r="H532">
        <v>31</v>
      </c>
      <c r="I532">
        <v>11</v>
      </c>
      <c r="J532">
        <v>1</v>
      </c>
      <c r="K532">
        <v>31</v>
      </c>
    </row>
    <row r="533" spans="1:12" x14ac:dyDescent="0.25">
      <c r="B533" s="30"/>
      <c r="C533" s="18" t="s">
        <v>1</v>
      </c>
      <c r="D533" s="1">
        <v>31.5</v>
      </c>
      <c r="E533" s="1">
        <v>43</v>
      </c>
      <c r="F533" s="49">
        <f t="shared" si="64"/>
        <v>0.73255813953488369</v>
      </c>
      <c r="H533">
        <v>22</v>
      </c>
      <c r="I533">
        <v>19</v>
      </c>
      <c r="J533">
        <v>2</v>
      </c>
      <c r="K533">
        <v>22</v>
      </c>
    </row>
    <row r="534" spans="1:12" x14ac:dyDescent="0.25">
      <c r="B534" s="30"/>
      <c r="C534" s="18" t="s">
        <v>2</v>
      </c>
      <c r="D534" s="1">
        <v>29.5</v>
      </c>
      <c r="E534" s="1">
        <v>43</v>
      </c>
      <c r="F534" s="49">
        <f t="shared" si="64"/>
        <v>0.68604651162790697</v>
      </c>
      <c r="H534">
        <v>21</v>
      </c>
      <c r="I534">
        <v>17</v>
      </c>
      <c r="J534">
        <v>5</v>
      </c>
      <c r="K534">
        <v>21</v>
      </c>
    </row>
    <row r="535" spans="1:12" x14ac:dyDescent="0.25">
      <c r="B535" s="30"/>
      <c r="C535" s="18" t="s">
        <v>3</v>
      </c>
      <c r="D535" s="1">
        <v>34</v>
      </c>
      <c r="E535" s="1">
        <v>43</v>
      </c>
      <c r="F535" s="49">
        <f t="shared" si="64"/>
        <v>0.79069767441860461</v>
      </c>
      <c r="H535">
        <v>27</v>
      </c>
      <c r="I535">
        <v>14</v>
      </c>
      <c r="J535">
        <v>2</v>
      </c>
      <c r="K535">
        <v>27</v>
      </c>
    </row>
    <row r="536" spans="1:12" x14ac:dyDescent="0.25">
      <c r="B536" s="30"/>
      <c r="C536" s="19" t="s">
        <v>4</v>
      </c>
      <c r="D536" s="1">
        <v>32</v>
      </c>
      <c r="E536" s="1">
        <v>42</v>
      </c>
      <c r="F536" s="49">
        <f t="shared" si="64"/>
        <v>0.76190476190476186</v>
      </c>
      <c r="H536">
        <v>24</v>
      </c>
      <c r="I536">
        <v>16</v>
      </c>
      <c r="J536">
        <v>2</v>
      </c>
      <c r="K536">
        <v>24</v>
      </c>
    </row>
    <row r="537" spans="1:12" ht="15.75" thickBot="1" x14ac:dyDescent="0.3">
      <c r="B537" s="37"/>
      <c r="C537" s="38" t="s">
        <v>106</v>
      </c>
      <c r="D537" s="39"/>
      <c r="E537" s="39"/>
      <c r="F537" s="53">
        <f>SUM(F532:F536)/5</f>
        <v>0.76400885935769658</v>
      </c>
      <c r="K537" s="25">
        <f>SUM(K532:K536)/5</f>
        <v>25</v>
      </c>
      <c r="L537" t="s">
        <v>263</v>
      </c>
    </row>
    <row r="538" spans="1:12" x14ac:dyDescent="0.25">
      <c r="K538" s="86">
        <v>0.57999999999999996</v>
      </c>
    </row>
    <row r="540" spans="1:12" x14ac:dyDescent="0.25">
      <c r="C540" s="50" t="s">
        <v>234</v>
      </c>
    </row>
    <row r="541" spans="1:12" x14ac:dyDescent="0.25">
      <c r="B541">
        <v>1</v>
      </c>
      <c r="C541" t="s">
        <v>187</v>
      </c>
    </row>
    <row r="542" spans="1:12" x14ac:dyDescent="0.25">
      <c r="B542">
        <v>2</v>
      </c>
      <c r="C542" t="s">
        <v>188</v>
      </c>
    </row>
    <row r="543" spans="1:12" x14ac:dyDescent="0.25">
      <c r="B543">
        <v>3</v>
      </c>
      <c r="C543" t="s">
        <v>236</v>
      </c>
    </row>
    <row r="544" spans="1:12" x14ac:dyDescent="0.25">
      <c r="B544">
        <v>4</v>
      </c>
      <c r="C544" t="s">
        <v>237</v>
      </c>
    </row>
    <row r="545" spans="2:3" x14ac:dyDescent="0.25">
      <c r="B545">
        <v>5</v>
      </c>
      <c r="C545" t="s">
        <v>238</v>
      </c>
    </row>
    <row r="546" spans="2:3" x14ac:dyDescent="0.25">
      <c r="B546">
        <v>6</v>
      </c>
      <c r="C546" t="s">
        <v>232</v>
      </c>
    </row>
    <row r="547" spans="2:3" x14ac:dyDescent="0.25">
      <c r="B547">
        <v>7</v>
      </c>
      <c r="C547" t="s">
        <v>235</v>
      </c>
    </row>
    <row r="548" spans="2:3" x14ac:dyDescent="0.25">
      <c r="B548">
        <v>8</v>
      </c>
      <c r="C548" t="s">
        <v>233</v>
      </c>
    </row>
  </sheetData>
  <mergeCells count="1">
    <mergeCell ref="H1:K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02"/>
  <sheetViews>
    <sheetView topLeftCell="A75" workbookViewId="0">
      <selection activeCell="C38" sqref="C38:E39"/>
    </sheetView>
  </sheetViews>
  <sheetFormatPr defaultRowHeight="15" x14ac:dyDescent="0.25"/>
  <cols>
    <col min="1" max="1" width="64.28515625" customWidth="1"/>
    <col min="2" max="2" width="18.28515625" customWidth="1"/>
    <col min="3" max="3" width="26" customWidth="1"/>
    <col min="4" max="4" width="18" customWidth="1"/>
    <col min="5" max="5" width="17.28515625" customWidth="1"/>
    <col min="6" max="6" width="9.7109375" customWidth="1"/>
  </cols>
  <sheetData>
    <row r="1" spans="1:8" ht="15.75" thickBot="1" x14ac:dyDescent="0.3"/>
    <row r="2" spans="1:8" ht="15.75" thickBot="1" x14ac:dyDescent="0.3">
      <c r="A2" s="26"/>
      <c r="B2" s="42" t="s">
        <v>90</v>
      </c>
      <c r="C2" s="70" t="s">
        <v>91</v>
      </c>
      <c r="D2" s="72" t="s">
        <v>244</v>
      </c>
      <c r="E2" s="63"/>
      <c r="F2" s="54"/>
      <c r="G2" s="63"/>
      <c r="H2" s="54"/>
    </row>
    <row r="3" spans="1:8" ht="15.75" thickBot="1" x14ac:dyDescent="0.3">
      <c r="A3" s="12" t="s">
        <v>89</v>
      </c>
      <c r="B3" s="10">
        <v>88</v>
      </c>
      <c r="C3" s="69" t="s">
        <v>243</v>
      </c>
      <c r="D3" s="73" t="s">
        <v>245</v>
      </c>
      <c r="E3" s="71"/>
    </row>
    <row r="4" spans="1:8" ht="15.75" thickBot="1" x14ac:dyDescent="0.3">
      <c r="A4" s="66"/>
      <c r="B4" s="10"/>
      <c r="C4" s="43"/>
      <c r="D4" s="6"/>
    </row>
    <row r="5" spans="1:8" ht="15.75" thickBot="1" x14ac:dyDescent="0.3">
      <c r="A5" s="66" t="s">
        <v>246</v>
      </c>
      <c r="B5" s="10">
        <v>33</v>
      </c>
      <c r="C5" s="10"/>
      <c r="D5" s="6"/>
    </row>
    <row r="6" spans="1:8" ht="15.75" thickBot="1" x14ac:dyDescent="0.3">
      <c r="A6" s="66" t="s">
        <v>239</v>
      </c>
      <c r="B6" s="10">
        <v>24</v>
      </c>
      <c r="C6" s="10"/>
      <c r="D6" s="6"/>
    </row>
    <row r="7" spans="1:8" ht="15.75" thickBot="1" x14ac:dyDescent="0.3">
      <c r="A7" s="66" t="s">
        <v>240</v>
      </c>
      <c r="B7" s="10">
        <v>11</v>
      </c>
      <c r="C7" s="10"/>
      <c r="D7" s="6"/>
    </row>
    <row r="8" spans="1:8" ht="15.75" thickBot="1" x14ac:dyDescent="0.3">
      <c r="A8" s="66" t="s">
        <v>241</v>
      </c>
      <c r="B8" s="10">
        <v>15</v>
      </c>
      <c r="C8" s="10"/>
      <c r="D8" s="6"/>
    </row>
    <row r="9" spans="1:8" ht="15.75" thickBot="1" x14ac:dyDescent="0.3">
      <c r="A9" s="66" t="s">
        <v>242</v>
      </c>
      <c r="B9" s="10">
        <v>5</v>
      </c>
      <c r="C9" s="10"/>
      <c r="D9" s="6"/>
    </row>
    <row r="10" spans="1:8" x14ac:dyDescent="0.25">
      <c r="A10" s="67"/>
      <c r="B10" s="68"/>
      <c r="C10" s="6"/>
      <c r="D10" s="6"/>
    </row>
    <row r="11" spans="1:8" ht="15.75" thickBot="1" x14ac:dyDescent="0.3"/>
    <row r="12" spans="1:8" x14ac:dyDescent="0.25">
      <c r="A12" s="41" t="s">
        <v>92</v>
      </c>
      <c r="B12" s="13" t="s">
        <v>104</v>
      </c>
      <c r="C12" s="13" t="s">
        <v>193</v>
      </c>
      <c r="D12" s="63"/>
      <c r="E12" s="54"/>
      <c r="F12" s="54"/>
    </row>
    <row r="13" spans="1:8" x14ac:dyDescent="0.25">
      <c r="A13" s="5" t="s">
        <v>93</v>
      </c>
      <c r="B13" s="76">
        <v>43</v>
      </c>
      <c r="C13" s="79">
        <v>0.49399999999999999</v>
      </c>
      <c r="D13" s="63"/>
      <c r="E13" s="54"/>
      <c r="F13" s="54"/>
    </row>
    <row r="14" spans="1:8" x14ac:dyDescent="0.25">
      <c r="A14" s="75" t="s">
        <v>249</v>
      </c>
      <c r="B14" s="76">
        <v>12</v>
      </c>
      <c r="C14" s="79">
        <v>0.13800000000000001</v>
      </c>
      <c r="D14" s="63"/>
      <c r="E14" s="54"/>
      <c r="F14" s="54"/>
    </row>
    <row r="15" spans="1:8" x14ac:dyDescent="0.25">
      <c r="A15" s="75" t="s">
        <v>94</v>
      </c>
      <c r="B15" s="76">
        <v>8</v>
      </c>
      <c r="C15" s="79">
        <v>9.1999999999999998E-2</v>
      </c>
      <c r="D15" s="63"/>
      <c r="E15" s="54"/>
      <c r="F15" s="54"/>
    </row>
    <row r="16" spans="1:8" x14ac:dyDescent="0.25">
      <c r="A16" s="75" t="s">
        <v>95</v>
      </c>
      <c r="B16" s="76">
        <v>7</v>
      </c>
      <c r="C16" s="81">
        <v>8.0500000000000002E-2</v>
      </c>
      <c r="D16" s="63"/>
      <c r="E16" s="54"/>
      <c r="F16" s="54"/>
    </row>
    <row r="17" spans="1:6" x14ac:dyDescent="0.25">
      <c r="A17" s="1" t="s">
        <v>258</v>
      </c>
      <c r="B17" s="1">
        <v>2</v>
      </c>
      <c r="C17" s="80">
        <v>2.3E-2</v>
      </c>
    </row>
    <row r="18" spans="1:6" x14ac:dyDescent="0.25">
      <c r="A18" s="75" t="s">
        <v>260</v>
      </c>
      <c r="B18" s="1">
        <v>2</v>
      </c>
      <c r="C18" s="80">
        <v>2.3E-2</v>
      </c>
    </row>
    <row r="19" spans="1:6" x14ac:dyDescent="0.25">
      <c r="A19" s="75" t="s">
        <v>254</v>
      </c>
      <c r="B19" s="76">
        <v>1</v>
      </c>
      <c r="C19" s="79">
        <v>1.15E-2</v>
      </c>
      <c r="D19" s="63"/>
      <c r="E19" s="54"/>
      <c r="F19" s="54"/>
    </row>
    <row r="20" spans="1:6" x14ac:dyDescent="0.25">
      <c r="A20" s="75" t="s">
        <v>247</v>
      </c>
      <c r="B20" s="76">
        <v>1</v>
      </c>
      <c r="C20" s="79">
        <v>1.15E-2</v>
      </c>
      <c r="D20" s="63"/>
      <c r="E20" s="54"/>
      <c r="F20" s="54"/>
    </row>
    <row r="21" spans="1:6" x14ac:dyDescent="0.25">
      <c r="A21" s="75" t="s">
        <v>96</v>
      </c>
      <c r="B21" s="76">
        <v>1</v>
      </c>
      <c r="C21" s="79">
        <v>1.15E-2</v>
      </c>
      <c r="D21" s="63"/>
      <c r="E21" s="54"/>
      <c r="F21" s="54"/>
    </row>
    <row r="22" spans="1:6" x14ac:dyDescent="0.25">
      <c r="A22" s="75" t="s">
        <v>248</v>
      </c>
      <c r="B22" s="76">
        <v>1</v>
      </c>
      <c r="C22" s="79">
        <v>1.15E-2</v>
      </c>
      <c r="D22" s="63"/>
      <c r="E22" s="54"/>
      <c r="F22" s="54"/>
    </row>
    <row r="23" spans="1:6" x14ac:dyDescent="0.25">
      <c r="A23" s="75" t="s">
        <v>250</v>
      </c>
      <c r="B23" s="76">
        <v>1</v>
      </c>
      <c r="C23" s="79">
        <v>1.15E-2</v>
      </c>
      <c r="D23" s="63"/>
      <c r="E23" s="54"/>
      <c r="F23" s="54"/>
    </row>
    <row r="24" spans="1:6" x14ac:dyDescent="0.25">
      <c r="A24" s="75" t="s">
        <v>259</v>
      </c>
      <c r="B24" s="76">
        <v>1</v>
      </c>
      <c r="C24" s="79">
        <v>1.15E-2</v>
      </c>
      <c r="D24" s="63"/>
      <c r="E24" s="54"/>
      <c r="F24" s="54"/>
    </row>
    <row r="25" spans="1:6" x14ac:dyDescent="0.25">
      <c r="A25" s="1" t="s">
        <v>253</v>
      </c>
      <c r="B25" s="1">
        <v>1</v>
      </c>
      <c r="C25" s="79">
        <v>1.15E-2</v>
      </c>
    </row>
    <row r="26" spans="1:6" x14ac:dyDescent="0.25">
      <c r="A26" s="1" t="s">
        <v>255</v>
      </c>
      <c r="B26" s="1">
        <v>1</v>
      </c>
      <c r="C26" s="79">
        <v>1.15E-2</v>
      </c>
    </row>
    <row r="27" spans="1:6" x14ac:dyDescent="0.25">
      <c r="A27" s="1" t="s">
        <v>256</v>
      </c>
      <c r="B27" s="1">
        <v>1</v>
      </c>
      <c r="C27" s="79">
        <v>1.15E-2</v>
      </c>
    </row>
    <row r="28" spans="1:6" x14ac:dyDescent="0.25">
      <c r="A28" s="1" t="s">
        <v>257</v>
      </c>
      <c r="B28" s="1">
        <v>1</v>
      </c>
      <c r="C28" s="79">
        <v>1.15E-2</v>
      </c>
    </row>
    <row r="29" spans="1:6" x14ac:dyDescent="0.25">
      <c r="A29" s="75" t="s">
        <v>98</v>
      </c>
      <c r="B29" s="1">
        <v>1</v>
      </c>
      <c r="C29" s="79">
        <v>1.15E-2</v>
      </c>
    </row>
    <row r="30" spans="1:6" x14ac:dyDescent="0.25">
      <c r="A30" s="75" t="s">
        <v>252</v>
      </c>
      <c r="B30" s="1">
        <v>1</v>
      </c>
      <c r="C30" s="79">
        <v>1.15E-2</v>
      </c>
    </row>
    <row r="31" spans="1:6" x14ac:dyDescent="0.25">
      <c r="A31" s="75" t="s">
        <v>251</v>
      </c>
      <c r="B31" s="1">
        <v>1</v>
      </c>
      <c r="C31" s="79">
        <v>1.15E-2</v>
      </c>
    </row>
    <row r="32" spans="1:6" x14ac:dyDescent="0.25">
      <c r="A32" s="77" t="s">
        <v>119</v>
      </c>
      <c r="B32" s="78">
        <f>SUM(B13:B31)</f>
        <v>87</v>
      </c>
      <c r="C32" s="82">
        <f>SUM(C13:C31)</f>
        <v>0.99999999999999944</v>
      </c>
    </row>
    <row r="33" spans="1:9" ht="15.75" thickBot="1" x14ac:dyDescent="0.3">
      <c r="A33" s="8"/>
      <c r="B33" s="40"/>
    </row>
    <row r="34" spans="1:9" x14ac:dyDescent="0.25">
      <c r="A34" s="9"/>
      <c r="B34" s="42" t="s">
        <v>90</v>
      </c>
      <c r="C34" s="13" t="s">
        <v>99</v>
      </c>
      <c r="D34" s="13" t="s">
        <v>97</v>
      </c>
      <c r="G34" s="25"/>
    </row>
    <row r="35" spans="1:9" ht="30.75" thickBot="1" x14ac:dyDescent="0.3">
      <c r="A35" s="12" t="s">
        <v>100</v>
      </c>
      <c r="B35" s="74">
        <v>91</v>
      </c>
      <c r="C35" s="11" t="s">
        <v>215</v>
      </c>
      <c r="D35" s="11" t="s">
        <v>216</v>
      </c>
    </row>
    <row r="36" spans="1:9" x14ac:dyDescent="0.25">
      <c r="A36" s="8"/>
      <c r="B36" s="6"/>
    </row>
    <row r="37" spans="1:9" ht="15.75" thickBot="1" x14ac:dyDescent="0.3">
      <c r="A37" s="8"/>
      <c r="B37" s="6"/>
    </row>
    <row r="38" spans="1:9" x14ac:dyDescent="0.25">
      <c r="A38" s="9"/>
      <c r="B38" s="42" t="s">
        <v>90</v>
      </c>
      <c r="C38" s="13" t="s">
        <v>102</v>
      </c>
      <c r="D38" s="13" t="s">
        <v>103</v>
      </c>
      <c r="E38" s="13" t="s">
        <v>219</v>
      </c>
      <c r="F38" s="64"/>
      <c r="G38" s="64"/>
      <c r="H38" s="63"/>
      <c r="I38" s="54"/>
    </row>
    <row r="39" spans="1:9" ht="15.75" thickBot="1" x14ac:dyDescent="0.3">
      <c r="A39" s="12" t="s">
        <v>101</v>
      </c>
      <c r="B39" s="74">
        <v>91</v>
      </c>
      <c r="C39" s="11" t="s">
        <v>217</v>
      </c>
      <c r="D39" s="11" t="s">
        <v>218</v>
      </c>
      <c r="E39" s="11" t="s">
        <v>220</v>
      </c>
      <c r="F39" s="6"/>
    </row>
    <row r="40" spans="1:9" x14ac:dyDescent="0.25">
      <c r="A40" s="8"/>
      <c r="B40" s="6"/>
    </row>
    <row r="41" spans="1:9" x14ac:dyDescent="0.25">
      <c r="A41" s="8"/>
      <c r="B41" s="6"/>
    </row>
    <row r="42" spans="1:9" ht="15.75" thickBot="1" x14ac:dyDescent="0.3"/>
    <row r="43" spans="1:9" x14ac:dyDescent="0.25">
      <c r="A43" s="44" t="s">
        <v>210</v>
      </c>
      <c r="B43" s="13" t="s">
        <v>104</v>
      </c>
      <c r="C43" s="13" t="s">
        <v>193</v>
      </c>
      <c r="E43" s="64"/>
      <c r="F43" s="64"/>
    </row>
    <row r="44" spans="1:9" x14ac:dyDescent="0.25">
      <c r="A44" s="30" t="s">
        <v>59</v>
      </c>
      <c r="B44" s="31">
        <v>14</v>
      </c>
      <c r="C44" s="84">
        <v>0.15379999999999999</v>
      </c>
    </row>
    <row r="45" spans="1:9" x14ac:dyDescent="0.25">
      <c r="A45" s="30" t="s">
        <v>70</v>
      </c>
      <c r="B45" s="31">
        <v>14</v>
      </c>
      <c r="C45" s="84">
        <v>0.15379999999999999</v>
      </c>
    </row>
    <row r="46" spans="1:9" x14ac:dyDescent="0.25">
      <c r="A46" s="30" t="s">
        <v>63</v>
      </c>
      <c r="B46" s="31">
        <v>12</v>
      </c>
      <c r="C46" s="84">
        <v>0.13</v>
      </c>
    </row>
    <row r="47" spans="1:9" x14ac:dyDescent="0.25">
      <c r="A47" s="30" t="s">
        <v>60</v>
      </c>
      <c r="B47" s="31">
        <v>11</v>
      </c>
      <c r="C47" s="84">
        <v>0.12</v>
      </c>
    </row>
    <row r="48" spans="1:9" x14ac:dyDescent="0.25">
      <c r="A48" s="30" t="s">
        <v>57</v>
      </c>
      <c r="B48" s="31">
        <v>10</v>
      </c>
      <c r="C48" s="84">
        <v>0.1099</v>
      </c>
    </row>
    <row r="49" spans="1:3" x14ac:dyDescent="0.25">
      <c r="A49" s="30" t="s">
        <v>58</v>
      </c>
      <c r="B49" s="31">
        <v>8</v>
      </c>
      <c r="C49" s="84">
        <v>8.7900000000000006E-2</v>
      </c>
    </row>
    <row r="50" spans="1:3" x14ac:dyDescent="0.25">
      <c r="A50" s="30" t="s">
        <v>69</v>
      </c>
      <c r="B50" s="31">
        <v>4</v>
      </c>
      <c r="C50" s="84">
        <v>4.3999999999999997E-2</v>
      </c>
    </row>
    <row r="51" spans="1:3" x14ac:dyDescent="0.25">
      <c r="A51" s="30" t="s">
        <v>62</v>
      </c>
      <c r="B51" s="31">
        <v>3</v>
      </c>
      <c r="C51" s="84">
        <v>3.3000000000000002E-2</v>
      </c>
    </row>
    <row r="52" spans="1:3" x14ac:dyDescent="0.25">
      <c r="A52" s="5" t="s">
        <v>197</v>
      </c>
      <c r="B52" s="5">
        <v>3</v>
      </c>
      <c r="C52" s="85">
        <v>3.3000000000000002E-2</v>
      </c>
    </row>
    <row r="53" spans="1:3" x14ac:dyDescent="0.25">
      <c r="A53" s="30" t="s">
        <v>64</v>
      </c>
      <c r="B53" s="31">
        <v>2</v>
      </c>
      <c r="C53" s="84">
        <v>2.1999999999999999E-2</v>
      </c>
    </row>
    <row r="54" spans="1:3" x14ac:dyDescent="0.25">
      <c r="A54" s="30" t="s">
        <v>68</v>
      </c>
      <c r="B54" s="31">
        <v>2</v>
      </c>
      <c r="C54" s="84">
        <v>2.1999999999999999E-2</v>
      </c>
    </row>
    <row r="55" spans="1:3" x14ac:dyDescent="0.25">
      <c r="A55" s="30" t="s">
        <v>61</v>
      </c>
      <c r="B55" s="31">
        <v>1</v>
      </c>
      <c r="C55" s="84">
        <v>0.01</v>
      </c>
    </row>
    <row r="56" spans="1:3" x14ac:dyDescent="0.25">
      <c r="A56" s="30" t="s">
        <v>65</v>
      </c>
      <c r="B56" s="31">
        <v>1</v>
      </c>
      <c r="C56" s="84">
        <v>1.0999999999999999E-2</v>
      </c>
    </row>
    <row r="57" spans="1:3" x14ac:dyDescent="0.25">
      <c r="A57" s="30" t="s">
        <v>66</v>
      </c>
      <c r="B57" s="31">
        <v>1</v>
      </c>
      <c r="C57" s="84">
        <v>1.0999999999999999E-2</v>
      </c>
    </row>
    <row r="58" spans="1:3" x14ac:dyDescent="0.25">
      <c r="A58" s="30" t="s">
        <v>67</v>
      </c>
      <c r="B58" s="31">
        <v>1</v>
      </c>
      <c r="C58" s="84">
        <v>1.0999999999999999E-2</v>
      </c>
    </row>
    <row r="59" spans="1:3" x14ac:dyDescent="0.25">
      <c r="A59" s="56" t="s">
        <v>194</v>
      </c>
      <c r="B59" s="57">
        <v>1</v>
      </c>
      <c r="C59" s="84">
        <v>1.0999999999999999E-2</v>
      </c>
    </row>
    <row r="60" spans="1:3" x14ac:dyDescent="0.25">
      <c r="A60" s="1" t="s">
        <v>195</v>
      </c>
      <c r="B60" s="1">
        <v>1</v>
      </c>
      <c r="C60" s="84">
        <v>1.0999999999999999E-2</v>
      </c>
    </row>
    <row r="61" spans="1:3" x14ac:dyDescent="0.25">
      <c r="A61" s="5" t="s">
        <v>196</v>
      </c>
      <c r="B61" s="5">
        <v>1</v>
      </c>
      <c r="C61" s="84">
        <v>1.0999999999999999E-2</v>
      </c>
    </row>
    <row r="62" spans="1:3" x14ac:dyDescent="0.25">
      <c r="A62" s="5" t="s">
        <v>198</v>
      </c>
      <c r="B62" s="1">
        <v>1</v>
      </c>
      <c r="C62" s="84">
        <v>1.0999999999999999E-2</v>
      </c>
    </row>
    <row r="63" spans="1:3" ht="15.75" thickBot="1" x14ac:dyDescent="0.3">
      <c r="A63" s="48" t="s">
        <v>120</v>
      </c>
      <c r="B63" s="47">
        <f>SUM(B44:B62)</f>
        <v>91</v>
      </c>
      <c r="C63" s="55">
        <f>SUM(C44:C62)</f>
        <v>0.99640000000000017</v>
      </c>
    </row>
    <row r="64" spans="1:3" ht="15.75" thickBot="1" x14ac:dyDescent="0.3">
      <c r="A64" s="6"/>
      <c r="B64" s="6"/>
    </row>
    <row r="65" spans="1:6" x14ac:dyDescent="0.25">
      <c r="A65" s="44" t="s">
        <v>262</v>
      </c>
      <c r="B65" s="13" t="s">
        <v>104</v>
      </c>
      <c r="C65" s="13" t="s">
        <v>193</v>
      </c>
      <c r="E65" s="64"/>
      <c r="F65" s="64"/>
    </row>
    <row r="66" spans="1:6" x14ac:dyDescent="0.25">
      <c r="A66" s="45" t="s">
        <v>88</v>
      </c>
      <c r="B66" s="46">
        <v>32</v>
      </c>
      <c r="C66" s="84">
        <v>0.35560000000000003</v>
      </c>
    </row>
    <row r="67" spans="1:6" x14ac:dyDescent="0.25">
      <c r="A67" s="45" t="s">
        <v>87</v>
      </c>
      <c r="B67" s="46">
        <v>10</v>
      </c>
      <c r="C67" s="84">
        <v>0.1111</v>
      </c>
    </row>
    <row r="68" spans="1:6" x14ac:dyDescent="0.25">
      <c r="A68" s="45" t="s">
        <v>78</v>
      </c>
      <c r="B68" s="46">
        <v>8</v>
      </c>
      <c r="C68" s="84">
        <v>8.8900000000000007E-2</v>
      </c>
      <c r="D68" s="59"/>
    </row>
    <row r="69" spans="1:6" x14ac:dyDescent="0.25">
      <c r="A69" s="45" t="s">
        <v>79</v>
      </c>
      <c r="B69" s="46">
        <v>8</v>
      </c>
      <c r="C69" s="84">
        <v>8.8900000000000007E-2</v>
      </c>
    </row>
    <row r="70" spans="1:6" x14ac:dyDescent="0.25">
      <c r="A70" s="45" t="s">
        <v>83</v>
      </c>
      <c r="B70" s="46">
        <v>6</v>
      </c>
      <c r="C70" s="84">
        <v>6.6699999999999995E-2</v>
      </c>
    </row>
    <row r="71" spans="1:6" x14ac:dyDescent="0.25">
      <c r="A71" s="45" t="s">
        <v>80</v>
      </c>
      <c r="B71" s="46">
        <v>5</v>
      </c>
      <c r="C71" s="84">
        <v>5.5599999999999997E-2</v>
      </c>
    </row>
    <row r="72" spans="1:6" x14ac:dyDescent="0.25">
      <c r="A72" s="45" t="s">
        <v>81</v>
      </c>
      <c r="B72" s="46">
        <v>2</v>
      </c>
      <c r="C72" s="84">
        <v>2.2200000000000001E-2</v>
      </c>
    </row>
    <row r="73" spans="1:6" x14ac:dyDescent="0.25">
      <c r="A73" s="45" t="s">
        <v>199</v>
      </c>
      <c r="B73" s="46">
        <v>2</v>
      </c>
      <c r="C73" s="84">
        <v>2.2200000000000001E-2</v>
      </c>
    </row>
    <row r="74" spans="1:6" x14ac:dyDescent="0.25">
      <c r="A74" s="45" t="s">
        <v>84</v>
      </c>
      <c r="B74" s="46">
        <v>2</v>
      </c>
      <c r="C74" s="84">
        <v>2.2200000000000001E-2</v>
      </c>
    </row>
    <row r="75" spans="1:6" x14ac:dyDescent="0.25">
      <c r="A75" s="45" t="s">
        <v>85</v>
      </c>
      <c r="B75" s="46">
        <v>2</v>
      </c>
      <c r="C75" s="84">
        <v>2.2200000000000001E-2</v>
      </c>
    </row>
    <row r="76" spans="1:6" x14ac:dyDescent="0.25">
      <c r="A76" s="45" t="s">
        <v>86</v>
      </c>
      <c r="B76" s="46">
        <v>2</v>
      </c>
      <c r="C76" s="84">
        <v>2.2200000000000001E-2</v>
      </c>
    </row>
    <row r="77" spans="1:6" x14ac:dyDescent="0.25">
      <c r="A77" s="45" t="s">
        <v>82</v>
      </c>
      <c r="B77" s="46">
        <v>1</v>
      </c>
      <c r="C77" s="83">
        <v>1.11E-2</v>
      </c>
    </row>
    <row r="78" spans="1:6" x14ac:dyDescent="0.25">
      <c r="A78" s="60" t="s">
        <v>200</v>
      </c>
      <c r="B78" s="61">
        <v>1</v>
      </c>
      <c r="C78" s="83">
        <v>1.11E-2</v>
      </c>
    </row>
    <row r="79" spans="1:6" x14ac:dyDescent="0.25">
      <c r="A79" s="60" t="s">
        <v>201</v>
      </c>
      <c r="B79" s="61">
        <v>1</v>
      </c>
      <c r="C79" s="83">
        <v>1.11E-2</v>
      </c>
    </row>
    <row r="80" spans="1:6" x14ac:dyDescent="0.25">
      <c r="A80" s="60" t="s">
        <v>202</v>
      </c>
      <c r="B80" s="61">
        <v>1</v>
      </c>
      <c r="C80" s="83">
        <v>1.11E-2</v>
      </c>
    </row>
    <row r="81" spans="1:5" x14ac:dyDescent="0.25">
      <c r="A81" s="60" t="s">
        <v>203</v>
      </c>
      <c r="B81" s="61">
        <v>1</v>
      </c>
      <c r="C81" s="83">
        <v>1.11E-2</v>
      </c>
    </row>
    <row r="82" spans="1:5" x14ac:dyDescent="0.25">
      <c r="A82" s="60" t="s">
        <v>204</v>
      </c>
      <c r="B82" s="61">
        <v>1</v>
      </c>
      <c r="C82" s="83">
        <v>1.11E-2</v>
      </c>
    </row>
    <row r="83" spans="1:5" ht="30" x14ac:dyDescent="0.25">
      <c r="A83" s="62" t="s">
        <v>205</v>
      </c>
      <c r="B83" s="61">
        <v>1</v>
      </c>
      <c r="C83" s="83">
        <v>1.11E-2</v>
      </c>
    </row>
    <row r="84" spans="1:5" x14ac:dyDescent="0.25">
      <c r="A84" s="62" t="s">
        <v>206</v>
      </c>
      <c r="B84" s="61">
        <v>1</v>
      </c>
      <c r="C84" s="83">
        <v>1.11E-2</v>
      </c>
    </row>
    <row r="85" spans="1:5" x14ac:dyDescent="0.25">
      <c r="A85" s="62" t="s">
        <v>207</v>
      </c>
      <c r="B85" s="61">
        <v>1</v>
      </c>
      <c r="C85" s="83">
        <v>1.11E-2</v>
      </c>
    </row>
    <row r="86" spans="1:5" x14ac:dyDescent="0.25">
      <c r="A86" s="62" t="s">
        <v>208</v>
      </c>
      <c r="B86" s="61">
        <v>1</v>
      </c>
      <c r="C86" s="83">
        <v>1.11E-2</v>
      </c>
    </row>
    <row r="87" spans="1:5" x14ac:dyDescent="0.25">
      <c r="A87" s="60" t="s">
        <v>209</v>
      </c>
      <c r="B87" s="61">
        <v>1</v>
      </c>
      <c r="C87" s="83">
        <v>1.11E-2</v>
      </c>
    </row>
    <row r="88" spans="1:5" ht="15.75" thickBot="1" x14ac:dyDescent="0.3">
      <c r="A88" s="48" t="s">
        <v>120</v>
      </c>
      <c r="B88" s="47">
        <f>SUM(B66:B87)</f>
        <v>90</v>
      </c>
      <c r="C88" s="55">
        <f>SUM(C66:C87)</f>
        <v>0.9998999999999999</v>
      </c>
    </row>
    <row r="89" spans="1:5" ht="15.75" thickBot="1" x14ac:dyDescent="0.3"/>
    <row r="90" spans="1:5" x14ac:dyDescent="0.25">
      <c r="A90" s="44" t="s">
        <v>261</v>
      </c>
      <c r="B90" s="13" t="s">
        <v>104</v>
      </c>
      <c r="C90" s="13" t="s">
        <v>193</v>
      </c>
      <c r="E90" s="64"/>
    </row>
    <row r="91" spans="1:5" x14ac:dyDescent="0.25">
      <c r="A91" s="30" t="s">
        <v>212</v>
      </c>
      <c r="B91" s="31">
        <v>26</v>
      </c>
      <c r="C91" s="84">
        <v>0.28570000000000001</v>
      </c>
    </row>
    <row r="92" spans="1:5" x14ac:dyDescent="0.25">
      <c r="A92" s="30" t="s">
        <v>76</v>
      </c>
      <c r="B92" s="31">
        <v>21</v>
      </c>
      <c r="C92" s="84">
        <v>0.23080000000000001</v>
      </c>
    </row>
    <row r="93" spans="1:5" x14ac:dyDescent="0.25">
      <c r="A93" s="30" t="s">
        <v>72</v>
      </c>
      <c r="B93" s="31">
        <v>13</v>
      </c>
      <c r="C93" s="84">
        <v>0.1429</v>
      </c>
    </row>
    <row r="94" spans="1:5" x14ac:dyDescent="0.25">
      <c r="A94" s="36" t="s">
        <v>211</v>
      </c>
      <c r="B94" s="31">
        <v>10</v>
      </c>
      <c r="C94" s="84">
        <v>0.11</v>
      </c>
    </row>
    <row r="95" spans="1:5" x14ac:dyDescent="0.25">
      <c r="A95" s="30" t="s">
        <v>74</v>
      </c>
      <c r="B95" s="31">
        <v>8</v>
      </c>
      <c r="C95" s="84">
        <v>8.7900000000000006E-2</v>
      </c>
    </row>
    <row r="96" spans="1:5" x14ac:dyDescent="0.25">
      <c r="A96" s="30" t="s">
        <v>73</v>
      </c>
      <c r="B96" s="31">
        <v>4</v>
      </c>
      <c r="C96" s="84">
        <v>4.3999999999999997E-2</v>
      </c>
    </row>
    <row r="97" spans="1:3" x14ac:dyDescent="0.25">
      <c r="A97" s="30" t="s">
        <v>75</v>
      </c>
      <c r="B97" s="31">
        <v>4</v>
      </c>
      <c r="C97" s="84">
        <v>4.3999999999999997E-2</v>
      </c>
    </row>
    <row r="98" spans="1:3" x14ac:dyDescent="0.25">
      <c r="A98" s="36" t="s">
        <v>77</v>
      </c>
      <c r="B98" s="31">
        <v>2</v>
      </c>
      <c r="C98" s="84">
        <v>2.1999999999999999E-2</v>
      </c>
    </row>
    <row r="99" spans="1:3" x14ac:dyDescent="0.25">
      <c r="A99" s="30" t="s">
        <v>71</v>
      </c>
      <c r="B99" s="31">
        <v>1</v>
      </c>
      <c r="C99" s="84">
        <v>1.0999999999999999E-2</v>
      </c>
    </row>
    <row r="100" spans="1:3" x14ac:dyDescent="0.25">
      <c r="A100" s="36" t="s">
        <v>213</v>
      </c>
      <c r="B100" s="31">
        <v>1</v>
      </c>
      <c r="C100" s="84">
        <v>1.0999999999999999E-2</v>
      </c>
    </row>
    <row r="101" spans="1:3" x14ac:dyDescent="0.25">
      <c r="A101" s="58" t="s">
        <v>214</v>
      </c>
      <c r="B101" s="31">
        <v>1</v>
      </c>
      <c r="C101" s="84">
        <v>1.0999999999999999E-2</v>
      </c>
    </row>
    <row r="102" spans="1:3" ht="15.75" thickBot="1" x14ac:dyDescent="0.3">
      <c r="A102" s="48" t="s">
        <v>120</v>
      </c>
      <c r="B102" s="47">
        <f>SUM(B91:B101)</f>
        <v>91</v>
      </c>
      <c r="C102" s="55">
        <f>SUM(C91:C101)</f>
        <v>1.0003</v>
      </c>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8"/>
  <sheetViews>
    <sheetView workbookViewId="0">
      <selection activeCell="A23" sqref="A23"/>
    </sheetView>
  </sheetViews>
  <sheetFormatPr defaultRowHeight="15" x14ac:dyDescent="0.25"/>
  <cols>
    <col min="1" max="1" width="63" customWidth="1"/>
    <col min="2" max="2" width="15.140625" customWidth="1"/>
  </cols>
  <sheetData>
    <row r="1" spans="1:2" x14ac:dyDescent="0.25">
      <c r="A1" s="30" t="s">
        <v>264</v>
      </c>
      <c r="B1" s="31">
        <v>14</v>
      </c>
    </row>
    <row r="2" spans="1:2" x14ac:dyDescent="0.25">
      <c r="A2" s="30" t="s">
        <v>266</v>
      </c>
      <c r="B2" s="31">
        <v>14</v>
      </c>
    </row>
    <row r="3" spans="1:2" x14ac:dyDescent="0.25">
      <c r="A3" s="30" t="s">
        <v>271</v>
      </c>
      <c r="B3" s="31">
        <v>13</v>
      </c>
    </row>
    <row r="4" spans="1:2" x14ac:dyDescent="0.25">
      <c r="A4" s="30" t="s">
        <v>60</v>
      </c>
      <c r="B4" s="31">
        <v>11</v>
      </c>
    </row>
    <row r="5" spans="1:2" x14ac:dyDescent="0.25">
      <c r="A5" s="30" t="s">
        <v>265</v>
      </c>
      <c r="B5" s="31">
        <v>10</v>
      </c>
    </row>
    <row r="6" spans="1:2" x14ac:dyDescent="0.25">
      <c r="A6" s="30" t="s">
        <v>58</v>
      </c>
      <c r="B6" s="31">
        <v>8</v>
      </c>
    </row>
    <row r="7" spans="1:2" x14ac:dyDescent="0.25">
      <c r="A7" s="30" t="s">
        <v>69</v>
      </c>
      <c r="B7" s="31">
        <v>4</v>
      </c>
    </row>
    <row r="8" spans="1:2" x14ac:dyDescent="0.25">
      <c r="A8" s="30" t="s">
        <v>267</v>
      </c>
      <c r="B8" s="31">
        <v>3</v>
      </c>
    </row>
    <row r="9" spans="1:2" x14ac:dyDescent="0.25">
      <c r="A9" s="5" t="s">
        <v>197</v>
      </c>
      <c r="B9" s="5">
        <v>3</v>
      </c>
    </row>
    <row r="10" spans="1:2" x14ac:dyDescent="0.25">
      <c r="A10" s="30" t="s">
        <v>268</v>
      </c>
      <c r="B10" s="31">
        <v>2</v>
      </c>
    </row>
    <row r="11" spans="1:2" x14ac:dyDescent="0.25">
      <c r="A11" s="30" t="s">
        <v>68</v>
      </c>
      <c r="B11" s="31">
        <v>2</v>
      </c>
    </row>
    <row r="12" spans="1:2" x14ac:dyDescent="0.25">
      <c r="A12" s="30" t="s">
        <v>61</v>
      </c>
      <c r="B12" s="31">
        <v>1</v>
      </c>
    </row>
    <row r="13" spans="1:2" x14ac:dyDescent="0.25">
      <c r="A13" s="30" t="s">
        <v>65</v>
      </c>
      <c r="B13" s="31">
        <v>1</v>
      </c>
    </row>
    <row r="14" spans="1:2" x14ac:dyDescent="0.25">
      <c r="A14" s="30" t="s">
        <v>66</v>
      </c>
      <c r="B14" s="31">
        <v>1</v>
      </c>
    </row>
    <row r="15" spans="1:2" x14ac:dyDescent="0.25">
      <c r="A15" s="30" t="s">
        <v>67</v>
      </c>
      <c r="B15" s="31">
        <v>1</v>
      </c>
    </row>
    <row r="16" spans="1:2" x14ac:dyDescent="0.25">
      <c r="A16" s="56" t="s">
        <v>194</v>
      </c>
      <c r="B16" s="57">
        <v>1</v>
      </c>
    </row>
    <row r="17" spans="1:2" x14ac:dyDescent="0.25">
      <c r="A17" s="1" t="s">
        <v>195</v>
      </c>
      <c r="B17" s="1">
        <v>1</v>
      </c>
    </row>
    <row r="18" spans="1:2" x14ac:dyDescent="0.25">
      <c r="A18" s="5" t="s">
        <v>198</v>
      </c>
      <c r="B18" s="1">
        <v>1</v>
      </c>
    </row>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2"/>
  <sheetViews>
    <sheetView workbookViewId="0">
      <selection activeCell="A26" sqref="A26"/>
    </sheetView>
  </sheetViews>
  <sheetFormatPr defaultRowHeight="15" x14ac:dyDescent="0.25"/>
  <cols>
    <col min="1" max="1" width="49.7109375" customWidth="1"/>
  </cols>
  <sheetData>
    <row r="1" spans="1:2" x14ac:dyDescent="0.25">
      <c r="A1" s="87" t="s">
        <v>88</v>
      </c>
      <c r="B1" s="87">
        <v>32</v>
      </c>
    </row>
    <row r="2" spans="1:2" x14ac:dyDescent="0.25">
      <c r="A2" s="87" t="s">
        <v>87</v>
      </c>
      <c r="B2" s="87">
        <v>10</v>
      </c>
    </row>
    <row r="3" spans="1:2" x14ac:dyDescent="0.25">
      <c r="A3" s="87" t="s">
        <v>78</v>
      </c>
      <c r="B3" s="87">
        <v>8</v>
      </c>
    </row>
    <row r="4" spans="1:2" x14ac:dyDescent="0.25">
      <c r="A4" s="87" t="s">
        <v>79</v>
      </c>
      <c r="B4" s="87">
        <v>8</v>
      </c>
    </row>
    <row r="5" spans="1:2" x14ac:dyDescent="0.25">
      <c r="A5" s="87" t="s">
        <v>83</v>
      </c>
      <c r="B5" s="87">
        <v>6</v>
      </c>
    </row>
    <row r="6" spans="1:2" x14ac:dyDescent="0.25">
      <c r="A6" s="87" t="s">
        <v>80</v>
      </c>
      <c r="B6" s="87">
        <v>5</v>
      </c>
    </row>
    <row r="7" spans="1:2" x14ac:dyDescent="0.25">
      <c r="A7" s="87" t="s">
        <v>81</v>
      </c>
      <c r="B7" s="87">
        <v>2</v>
      </c>
    </row>
    <row r="8" spans="1:2" x14ac:dyDescent="0.25">
      <c r="A8" s="87" t="s">
        <v>199</v>
      </c>
      <c r="B8" s="87">
        <v>2</v>
      </c>
    </row>
    <row r="9" spans="1:2" x14ac:dyDescent="0.25">
      <c r="A9" s="87" t="s">
        <v>84</v>
      </c>
      <c r="B9" s="87">
        <v>2</v>
      </c>
    </row>
    <row r="10" spans="1:2" x14ac:dyDescent="0.25">
      <c r="A10" s="87" t="s">
        <v>85</v>
      </c>
      <c r="B10" s="87">
        <v>2</v>
      </c>
    </row>
    <row r="11" spans="1:2" x14ac:dyDescent="0.25">
      <c r="A11" s="87" t="s">
        <v>86</v>
      </c>
      <c r="B11" s="87">
        <v>2</v>
      </c>
    </row>
    <row r="12" spans="1:2" x14ac:dyDescent="0.25">
      <c r="A12" s="87" t="s">
        <v>82</v>
      </c>
      <c r="B12" s="87">
        <v>1</v>
      </c>
    </row>
    <row r="13" spans="1:2" x14ac:dyDescent="0.25">
      <c r="A13" s="87" t="s">
        <v>200</v>
      </c>
      <c r="B13" s="87">
        <v>1</v>
      </c>
    </row>
    <row r="14" spans="1:2" x14ac:dyDescent="0.25">
      <c r="A14" s="87" t="s">
        <v>201</v>
      </c>
      <c r="B14" s="87">
        <v>1</v>
      </c>
    </row>
    <row r="15" spans="1:2" x14ac:dyDescent="0.25">
      <c r="A15" s="87" t="s">
        <v>202</v>
      </c>
      <c r="B15" s="87">
        <v>1</v>
      </c>
    </row>
    <row r="16" spans="1:2" x14ac:dyDescent="0.25">
      <c r="A16" s="87" t="s">
        <v>203</v>
      </c>
      <c r="B16" s="87">
        <v>1</v>
      </c>
    </row>
    <row r="17" spans="1:2" x14ac:dyDescent="0.25">
      <c r="A17" s="87" t="s">
        <v>204</v>
      </c>
      <c r="B17" s="87">
        <v>1</v>
      </c>
    </row>
    <row r="18" spans="1:2" ht="19.5" customHeight="1" x14ac:dyDescent="0.25">
      <c r="A18" s="88" t="s">
        <v>269</v>
      </c>
      <c r="B18" s="87">
        <v>1</v>
      </c>
    </row>
    <row r="19" spans="1:2" ht="23.25" customHeight="1" x14ac:dyDescent="0.25">
      <c r="A19" s="88" t="s">
        <v>206</v>
      </c>
      <c r="B19" s="87">
        <v>1</v>
      </c>
    </row>
    <row r="20" spans="1:2" ht="23.25" customHeight="1" x14ac:dyDescent="0.25">
      <c r="A20" s="88" t="s">
        <v>207</v>
      </c>
      <c r="B20" s="87">
        <v>1</v>
      </c>
    </row>
    <row r="21" spans="1:2" ht="22.5" customHeight="1" x14ac:dyDescent="0.25">
      <c r="A21" s="88" t="s">
        <v>208</v>
      </c>
      <c r="B21" s="87">
        <v>1</v>
      </c>
    </row>
    <row r="22" spans="1:2" x14ac:dyDescent="0.25">
      <c r="A22" s="87" t="s">
        <v>209</v>
      </c>
      <c r="B22" s="87">
        <v>1</v>
      </c>
    </row>
  </sheetData>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1"/>
  <sheetViews>
    <sheetView topLeftCell="A4" workbookViewId="0">
      <selection activeCell="J21" sqref="J21"/>
    </sheetView>
  </sheetViews>
  <sheetFormatPr defaultRowHeight="15" x14ac:dyDescent="0.25"/>
  <cols>
    <col min="1" max="1" width="38.85546875" customWidth="1"/>
    <col min="2" max="2" width="28.7109375" customWidth="1"/>
    <col min="3" max="3" width="25.42578125" customWidth="1"/>
  </cols>
  <sheetData>
    <row r="1" spans="1:3" x14ac:dyDescent="0.25">
      <c r="A1" s="89" t="s">
        <v>270</v>
      </c>
      <c r="B1" s="89" t="s">
        <v>104</v>
      </c>
      <c r="C1" s="89" t="s">
        <v>193</v>
      </c>
    </row>
    <row r="2" spans="1:3" x14ac:dyDescent="0.25">
      <c r="A2" s="1" t="s">
        <v>272</v>
      </c>
      <c r="B2" s="1">
        <v>36</v>
      </c>
      <c r="C2" s="84">
        <v>0.39560000000000001</v>
      </c>
    </row>
    <row r="3" spans="1:3" x14ac:dyDescent="0.25">
      <c r="A3" s="1" t="s">
        <v>76</v>
      </c>
      <c r="B3" s="1">
        <v>21</v>
      </c>
      <c r="C3" s="84">
        <v>0.23069999999999999</v>
      </c>
    </row>
    <row r="4" spans="1:3" x14ac:dyDescent="0.25">
      <c r="A4" s="1" t="s">
        <v>72</v>
      </c>
      <c r="B4" s="1">
        <v>14</v>
      </c>
      <c r="C4" s="84">
        <v>0.15379999999999999</v>
      </c>
    </row>
    <row r="5" spans="1:3" x14ac:dyDescent="0.25">
      <c r="A5" s="1" t="s">
        <v>74</v>
      </c>
      <c r="B5" s="1">
        <v>8</v>
      </c>
      <c r="C5" s="84">
        <v>8.7900000000000006E-2</v>
      </c>
    </row>
    <row r="6" spans="1:3" x14ac:dyDescent="0.25">
      <c r="A6" s="1" t="s">
        <v>73</v>
      </c>
      <c r="B6" s="1">
        <v>4</v>
      </c>
      <c r="C6" s="84">
        <v>4.3999999999999997E-2</v>
      </c>
    </row>
    <row r="7" spans="1:3" x14ac:dyDescent="0.25">
      <c r="A7" s="1" t="s">
        <v>75</v>
      </c>
      <c r="B7" s="1">
        <v>4</v>
      </c>
      <c r="C7" s="84">
        <v>4.3999999999999997E-2</v>
      </c>
    </row>
    <row r="8" spans="1:3" x14ac:dyDescent="0.25">
      <c r="A8" s="5" t="s">
        <v>77</v>
      </c>
      <c r="B8" s="1">
        <v>2</v>
      </c>
      <c r="C8" s="84">
        <v>2.1999999999999999E-2</v>
      </c>
    </row>
    <row r="9" spans="1:3" x14ac:dyDescent="0.25">
      <c r="A9" s="1" t="s">
        <v>71</v>
      </c>
      <c r="B9" s="1">
        <v>1</v>
      </c>
      <c r="C9" s="84">
        <v>1.0999999999999999E-2</v>
      </c>
    </row>
    <row r="10" spans="1:3" x14ac:dyDescent="0.25">
      <c r="A10" s="5" t="s">
        <v>214</v>
      </c>
      <c r="B10" s="1">
        <v>1</v>
      </c>
      <c r="C10" s="84">
        <v>1.0999999999999999E-2</v>
      </c>
    </row>
    <row r="11" spans="1:3" x14ac:dyDescent="0.25">
      <c r="C11" s="92"/>
    </row>
  </sheetData>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0"/>
  <sheetViews>
    <sheetView workbookViewId="0">
      <selection activeCell="F24" sqref="F24"/>
    </sheetView>
  </sheetViews>
  <sheetFormatPr defaultRowHeight="15" x14ac:dyDescent="0.25"/>
  <cols>
    <col min="1" max="1" width="32" customWidth="1"/>
    <col min="2" max="2" width="17.5703125" customWidth="1"/>
    <col min="3" max="3" width="17.28515625" customWidth="1"/>
  </cols>
  <sheetData>
    <row r="1" spans="1:6" x14ac:dyDescent="0.25">
      <c r="A1" s="41" t="s">
        <v>92</v>
      </c>
      <c r="B1" s="13" t="s">
        <v>104</v>
      </c>
      <c r="C1" s="13" t="s">
        <v>193</v>
      </c>
      <c r="D1" s="63"/>
      <c r="E1" s="54"/>
      <c r="F1" s="54"/>
    </row>
    <row r="2" spans="1:6" x14ac:dyDescent="0.25">
      <c r="A2" s="5" t="s">
        <v>93</v>
      </c>
      <c r="B2" s="76">
        <v>43</v>
      </c>
      <c r="C2" s="79">
        <v>0.49399999999999999</v>
      </c>
    </row>
    <row r="3" spans="1:6" x14ac:dyDescent="0.25">
      <c r="A3" s="75" t="s">
        <v>249</v>
      </c>
      <c r="B3" s="76">
        <v>12</v>
      </c>
      <c r="C3" s="79">
        <v>0.13800000000000001</v>
      </c>
    </row>
    <row r="4" spans="1:6" x14ac:dyDescent="0.25">
      <c r="A4" s="75" t="s">
        <v>94</v>
      </c>
      <c r="B4" s="76">
        <v>8</v>
      </c>
      <c r="C4" s="79">
        <v>9.1999999999999998E-2</v>
      </c>
    </row>
    <row r="5" spans="1:6" x14ac:dyDescent="0.25">
      <c r="A5" s="75" t="s">
        <v>95</v>
      </c>
      <c r="B5" s="76">
        <v>7</v>
      </c>
      <c r="C5" s="81">
        <v>8.0500000000000002E-2</v>
      </c>
    </row>
    <row r="6" spans="1:6" x14ac:dyDescent="0.25">
      <c r="A6" s="1" t="s">
        <v>258</v>
      </c>
      <c r="B6" s="1">
        <v>2</v>
      </c>
      <c r="C6" s="80">
        <v>2.3E-2</v>
      </c>
    </row>
    <row r="7" spans="1:6" x14ac:dyDescent="0.25">
      <c r="A7" s="75" t="s">
        <v>260</v>
      </c>
      <c r="B7" s="1">
        <v>2</v>
      </c>
      <c r="C7" s="80">
        <v>2.3E-2</v>
      </c>
    </row>
    <row r="8" spans="1:6" x14ac:dyDescent="0.25">
      <c r="A8" s="75" t="s">
        <v>254</v>
      </c>
      <c r="B8" s="76">
        <v>1</v>
      </c>
      <c r="C8" s="79">
        <v>1.15E-2</v>
      </c>
    </row>
    <row r="9" spans="1:6" x14ac:dyDescent="0.25">
      <c r="A9" s="75" t="s">
        <v>247</v>
      </c>
      <c r="B9" s="76">
        <v>1</v>
      </c>
      <c r="C9" s="79">
        <v>1.15E-2</v>
      </c>
    </row>
    <row r="10" spans="1:6" x14ac:dyDescent="0.25">
      <c r="A10" s="75" t="s">
        <v>96</v>
      </c>
      <c r="B10" s="76">
        <v>1</v>
      </c>
      <c r="C10" s="79">
        <v>1.15E-2</v>
      </c>
    </row>
    <row r="11" spans="1:6" x14ac:dyDescent="0.25">
      <c r="A11" s="75" t="s">
        <v>248</v>
      </c>
      <c r="B11" s="76">
        <v>1</v>
      </c>
      <c r="C11" s="79">
        <v>1.15E-2</v>
      </c>
    </row>
    <row r="12" spans="1:6" x14ac:dyDescent="0.25">
      <c r="A12" s="75" t="s">
        <v>250</v>
      </c>
      <c r="B12" s="76">
        <v>1</v>
      </c>
      <c r="C12" s="79">
        <v>1.15E-2</v>
      </c>
    </row>
    <row r="13" spans="1:6" x14ac:dyDescent="0.25">
      <c r="A13" s="75" t="s">
        <v>259</v>
      </c>
      <c r="B13" s="76">
        <v>1</v>
      </c>
      <c r="C13" s="79">
        <v>1.15E-2</v>
      </c>
    </row>
    <row r="14" spans="1:6" x14ac:dyDescent="0.25">
      <c r="A14" s="1" t="s">
        <v>253</v>
      </c>
      <c r="B14" s="1">
        <v>1</v>
      </c>
      <c r="C14" s="79">
        <v>1.15E-2</v>
      </c>
    </row>
    <row r="15" spans="1:6" x14ac:dyDescent="0.25">
      <c r="A15" s="1" t="s">
        <v>255</v>
      </c>
      <c r="B15" s="1">
        <v>1</v>
      </c>
      <c r="C15" s="79">
        <v>1.15E-2</v>
      </c>
    </row>
    <row r="16" spans="1:6" x14ac:dyDescent="0.25">
      <c r="A16" s="1" t="s">
        <v>256</v>
      </c>
      <c r="B16" s="1">
        <v>1</v>
      </c>
      <c r="C16" s="79">
        <v>1.15E-2</v>
      </c>
    </row>
    <row r="17" spans="1:3" x14ac:dyDescent="0.25">
      <c r="A17" s="1" t="s">
        <v>257</v>
      </c>
      <c r="B17" s="1">
        <v>1</v>
      </c>
      <c r="C17" s="79">
        <v>1.15E-2</v>
      </c>
    </row>
    <row r="18" spans="1:3" x14ac:dyDescent="0.25">
      <c r="A18" s="75" t="s">
        <v>98</v>
      </c>
      <c r="B18" s="1">
        <v>1</v>
      </c>
      <c r="C18" s="79">
        <v>1.15E-2</v>
      </c>
    </row>
    <row r="19" spans="1:3" x14ac:dyDescent="0.25">
      <c r="A19" s="75" t="s">
        <v>252</v>
      </c>
      <c r="B19" s="1">
        <v>1</v>
      </c>
      <c r="C19" s="79">
        <v>1.15E-2</v>
      </c>
    </row>
    <row r="20" spans="1:3" x14ac:dyDescent="0.25">
      <c r="A20" s="75" t="s">
        <v>251</v>
      </c>
      <c r="B20" s="1">
        <v>1</v>
      </c>
      <c r="C20" s="79">
        <v>1.15E-2</v>
      </c>
    </row>
  </sheetData>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7"/>
  <sheetViews>
    <sheetView workbookViewId="0">
      <selection activeCell="F20" sqref="F20"/>
    </sheetView>
  </sheetViews>
  <sheetFormatPr defaultRowHeight="15" x14ac:dyDescent="0.25"/>
  <cols>
    <col min="1" max="1" width="24" customWidth="1"/>
    <col min="2" max="2" width="18.5703125" customWidth="1"/>
  </cols>
  <sheetData>
    <row r="1" spans="1:2" ht="30" x14ac:dyDescent="0.25">
      <c r="A1" s="2" t="s">
        <v>89</v>
      </c>
      <c r="B1" s="90" t="s">
        <v>104</v>
      </c>
    </row>
    <row r="2" spans="1:2" x14ac:dyDescent="0.25">
      <c r="A2" s="3"/>
      <c r="B2" s="1"/>
    </row>
    <row r="3" spans="1:2" x14ac:dyDescent="0.25">
      <c r="A3" s="75" t="s">
        <v>246</v>
      </c>
      <c r="B3" s="1">
        <v>33</v>
      </c>
    </row>
    <row r="4" spans="1:2" x14ac:dyDescent="0.25">
      <c r="A4" s="75" t="s">
        <v>239</v>
      </c>
      <c r="B4" s="1">
        <v>24</v>
      </c>
    </row>
    <row r="5" spans="1:2" x14ac:dyDescent="0.25">
      <c r="A5" s="75" t="s">
        <v>240</v>
      </c>
      <c r="B5" s="1">
        <v>11</v>
      </c>
    </row>
    <row r="6" spans="1:2" x14ac:dyDescent="0.25">
      <c r="A6" s="75" t="s">
        <v>241</v>
      </c>
      <c r="B6" s="1">
        <v>15</v>
      </c>
    </row>
    <row r="7" spans="1:2" x14ac:dyDescent="0.25">
      <c r="A7" s="75" t="s">
        <v>242</v>
      </c>
      <c r="B7" s="1">
        <v>5</v>
      </c>
    </row>
  </sheetData>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
  <sheetViews>
    <sheetView workbookViewId="0">
      <selection activeCell="N18" sqref="N18"/>
    </sheetView>
  </sheetViews>
  <sheetFormatPr defaultRowHeight="15" x14ac:dyDescent="0.25"/>
  <cols>
    <col min="1" max="1" width="13.140625" customWidth="1"/>
    <col min="2" max="2" width="31" customWidth="1"/>
  </cols>
  <sheetData>
    <row r="1" spans="1:2" ht="33" customHeight="1" thickBot="1" x14ac:dyDescent="0.3">
      <c r="A1" s="95" t="s">
        <v>100</v>
      </c>
      <c r="B1" s="96"/>
    </row>
    <row r="2" spans="1:2" x14ac:dyDescent="0.25">
      <c r="A2" s="91" t="s">
        <v>99</v>
      </c>
      <c r="B2" s="91" t="s">
        <v>97</v>
      </c>
    </row>
    <row r="3" spans="1:2" ht="15.75" thickBot="1" x14ac:dyDescent="0.3">
      <c r="A3" s="11">
        <v>26</v>
      </c>
      <c r="B3" s="11">
        <v>65</v>
      </c>
    </row>
  </sheetData>
  <mergeCells count="1">
    <mergeCell ref="A1:B1"/>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
  <sheetViews>
    <sheetView tabSelected="1" workbookViewId="0">
      <selection activeCell="O24" sqref="O24"/>
    </sheetView>
  </sheetViews>
  <sheetFormatPr defaultRowHeight="15" x14ac:dyDescent="0.25"/>
  <cols>
    <col min="1" max="1" width="16" customWidth="1"/>
    <col min="2" max="2" width="17" customWidth="1"/>
    <col min="3" max="3" width="23.28515625" customWidth="1"/>
  </cols>
  <sheetData>
    <row r="1" spans="1:3" ht="15.75" thickBot="1" x14ac:dyDescent="0.3">
      <c r="A1" s="97" t="s">
        <v>101</v>
      </c>
      <c r="B1" s="97"/>
      <c r="C1" s="97"/>
    </row>
    <row r="2" spans="1:3" x14ac:dyDescent="0.25">
      <c r="A2" s="13" t="s">
        <v>102</v>
      </c>
      <c r="B2" s="13" t="s">
        <v>103</v>
      </c>
      <c r="C2" s="13" t="s">
        <v>219</v>
      </c>
    </row>
    <row r="3" spans="1:3" ht="15.75" thickBot="1" x14ac:dyDescent="0.3">
      <c r="A3" s="11">
        <v>15</v>
      </c>
      <c r="B3" s="11">
        <v>74</v>
      </c>
      <c r="C3" s="11">
        <v>2</v>
      </c>
    </row>
    <row r="4" spans="1:3" x14ac:dyDescent="0.25">
      <c r="A4" s="59">
        <v>0.16</v>
      </c>
      <c r="B4" s="59">
        <v>0.81</v>
      </c>
      <c r="C4" s="59">
        <v>0.02</v>
      </c>
    </row>
  </sheetData>
  <mergeCells count="1">
    <mergeCell ref="A1:C1"/>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Survey Results</vt:lpstr>
      <vt:lpstr>Participants</vt:lpstr>
      <vt:lpstr>Professional Role</vt:lpstr>
      <vt:lpstr>Expertise</vt:lpstr>
      <vt:lpstr>Institution</vt:lpstr>
      <vt:lpstr>City County</vt:lpstr>
      <vt:lpstr>Yrs Exp</vt:lpstr>
      <vt:lpstr>Carer Exp</vt:lpstr>
      <vt:lpstr>Gender</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dc:creator>
  <cp:lastModifiedBy>Carol</cp:lastModifiedBy>
  <dcterms:created xsi:type="dcterms:W3CDTF">2019-09-19T08:29:56Z</dcterms:created>
  <dcterms:modified xsi:type="dcterms:W3CDTF">2022-08-07T11:55:27Z</dcterms:modified>
</cp:coreProperties>
</file>